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2011" sheetId="1" r:id="rId1"/>
  </sheets>
  <definedNames>
    <definedName name="_xlnm.Print_Area" localSheetId="0">'2011'!$A$1:$J$61</definedName>
  </definedNames>
  <calcPr fullCalcOnLoad="1"/>
</workbook>
</file>

<file path=xl/sharedStrings.xml><?xml version="1.0" encoding="utf-8"?>
<sst xmlns="http://schemas.openxmlformats.org/spreadsheetml/2006/main" count="90" uniqueCount="32">
  <si>
    <t>MONETAIRE</t>
  </si>
  <si>
    <t>OBLIGATAIRE</t>
  </si>
  <si>
    <t>ACTION</t>
  </si>
  <si>
    <t>ALTERNATIF</t>
  </si>
  <si>
    <t>DIVERSIFIE</t>
  </si>
  <si>
    <t>TOTAL</t>
  </si>
  <si>
    <t>TOTAL CUMULE</t>
  </si>
  <si>
    <t>Janvier</t>
  </si>
  <si>
    <t>Variation de l'actif</t>
  </si>
  <si>
    <t xml:space="preserve">Effet marché </t>
  </si>
  <si>
    <t>Effet souscription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</si>
  <si>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</si>
  <si>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</si>
  <si>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</si>
  <si>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</si>
  <si>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</si>
  <si>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</si>
  <si>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</si>
  <si>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</si>
  <si>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</si>
  <si>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</si>
  <si>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</si>
  <si>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1T</t>
  </si>
  <si>
    <t>2T</t>
  </si>
  <si>
    <t>3T</t>
  </si>
  <si>
    <t>4T</t>
  </si>
  <si>
    <t>Année</t>
  </si>
  <si>
    <t>Décomposition de la variation de l’actif net des différentes catégories d’OPCVM en effet de marché et souscriptions nettes</t>
  </si>
  <si>
    <t>FORMULE</t>
  </si>
  <si>
    <r>
      <t>Source</t>
    </r>
    <r>
      <rPr>
        <sz val="8"/>
        <rFont val="Arial"/>
        <family val="2"/>
      </rPr>
      <t>: données AMF pour l'actif net et calculs AFG pour les flux (souscriptions nettes et effet de marché)</t>
    </r>
  </si>
  <si>
    <r>
      <t>Effet marché</t>
    </r>
    <r>
      <rPr>
        <b/>
        <sz val="10"/>
        <color indexed="10"/>
        <rFont val="Arial"/>
        <family val="2"/>
      </rPr>
      <t xml:space="preserve"> *</t>
    </r>
  </si>
  <si>
    <t>Année 2011 - en milliards d'euros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</si>
</sst>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  <numFmt numFmtId="174" formatCode="0.000"/>
    <numFmt numFmtId="175" formatCode="#,##0.0"/>
    <numFmt numFmtId="176" formatCode="#,##0.000"/>
    <numFmt numFmtId="177" formatCode="0.000000000"/>
    <numFmt numFmtId="178" formatCode="0.0000000000"/>
    <numFmt numFmtId="179" formatCode="0.000%"/>
    <numFmt numFmtId="180" formatCode="0.0000%"/>
    <numFmt numFmtId="181" formatCode="0.00000"/>
    <numFmt numFmtId="182" formatCode="0.0000"/>
    <numFmt numFmtId="183" formatCode="0.00000000000"/>
    <numFmt numFmtId="184" formatCode="0.000000000000"/>
    <numFmt numFmtId="185" formatCode="0.00000000"/>
    <numFmt numFmtId="186" formatCode="0.0000000"/>
    <numFmt numFmtId="187" formatCode="0.000000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  <numFmt numFmtId="195" formatCode="[$-40C]dddd\ d\ mmmm\ yyyy"/>
    <numFmt numFmtId="196" formatCode="[$-40C]mmmm\-yy;@"/>
    <numFmt numFmtId="197" formatCode="&quot;Vrai&quot;;&quot;Vrai&quot;;&quot;Faux&quot;"/>
    <numFmt numFmtId="198" formatCode="&quot;Actif&quot;;&quot;Actif&quot;;&quot;Inactif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u val="single"/>
      <sz val="8"/>
      <name val="Arial"/>
      <family val="2"/>
    </font>
    <font>
      <b/>
      <sz val="11"/>
      <color indexed="10"/>
      <name val="Arial"/>
      <family val="2"/>
    </font>
    <font>
      <sz val="10"/>
      <color indexed="10"/>
      <name val="BerkOldsty Bk BT"/>
      <family val="1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0" fontId="3" fillId="0" borderId="1" xfId="0" applyNumberFormat="1" applyFont="1" applyBorder="1" applyAlignment="1">
      <alignment horizontal="center" vertical="center"/>
    </xf>
    <xf numFmtId="10" fontId="3" fillId="0" borderId="2" xfId="19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2" fontId="3" fillId="2" borderId="5" xfId="0" applyNumberFormat="1" applyFont="1" applyFill="1" applyBorder="1" applyAlignment="1">
      <alignment horizontal="center" vertical="center"/>
    </xf>
    <xf numFmtId="172" fontId="3" fillId="2" borderId="6" xfId="0" applyNumberFormat="1" applyFont="1" applyFill="1" applyBorder="1" applyAlignment="1">
      <alignment horizontal="center" vertical="center"/>
    </xf>
    <xf numFmtId="172" fontId="3" fillId="2" borderId="7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3" fillId="3" borderId="8" xfId="0" applyNumberFormat="1" applyFont="1" applyFill="1" applyBorder="1" applyAlignment="1">
      <alignment horizontal="center" vertical="center"/>
    </xf>
    <xf numFmtId="172" fontId="3" fillId="3" borderId="9" xfId="0" applyNumberFormat="1" applyFont="1" applyFill="1" applyBorder="1" applyAlignment="1">
      <alignment horizontal="center" vertical="center"/>
    </xf>
    <xf numFmtId="172" fontId="3" fillId="3" borderId="10" xfId="0" applyNumberFormat="1" applyFont="1" applyFill="1" applyBorder="1" applyAlignment="1">
      <alignment horizontal="center" vertical="center"/>
    </xf>
    <xf numFmtId="172" fontId="3" fillId="4" borderId="11" xfId="0" applyNumberFormat="1" applyFont="1" applyFill="1" applyBorder="1" applyAlignment="1">
      <alignment horizontal="center" vertical="center"/>
    </xf>
    <xf numFmtId="172" fontId="3" fillId="4" borderId="12" xfId="0" applyNumberFormat="1" applyFont="1" applyFill="1" applyBorder="1" applyAlignment="1">
      <alignment horizontal="center" vertical="center"/>
    </xf>
    <xf numFmtId="172" fontId="3" fillId="4" borderId="13" xfId="0" applyNumberFormat="1" applyFont="1" applyFill="1" applyBorder="1" applyAlignment="1">
      <alignment horizontal="center" vertical="center"/>
    </xf>
    <xf numFmtId="173" fontId="0" fillId="0" borderId="0" xfId="19" applyNumberFormat="1" applyAlignment="1">
      <alignment/>
    </xf>
    <xf numFmtId="10" fontId="0" fillId="0" borderId="0" xfId="19" applyNumberFormat="1" applyAlignment="1">
      <alignment/>
    </xf>
    <xf numFmtId="0" fontId="0" fillId="5" borderId="0" xfId="0" applyFill="1" applyAlignment="1">
      <alignment/>
    </xf>
    <xf numFmtId="173" fontId="0" fillId="5" borderId="0" xfId="0" applyNumberFormat="1" applyFill="1" applyAlignment="1">
      <alignment horizontal="center"/>
    </xf>
    <xf numFmtId="173" fontId="4" fillId="5" borderId="0" xfId="0" applyNumberFormat="1" applyFont="1" applyFill="1" applyAlignment="1">
      <alignment horizontal="center"/>
    </xf>
    <xf numFmtId="173" fontId="4" fillId="5" borderId="0" xfId="19" applyNumberFormat="1" applyFont="1" applyFill="1" applyAlignment="1">
      <alignment horizontal="center"/>
    </xf>
    <xf numFmtId="0" fontId="6" fillId="5" borderId="0" xfId="0" applyFont="1" applyFill="1" applyAlignment="1">
      <alignment/>
    </xf>
    <xf numFmtId="10" fontId="3" fillId="0" borderId="14" xfId="0" applyNumberFormat="1" applyFont="1" applyBorder="1" applyAlignment="1">
      <alignment horizontal="center" vertical="center"/>
    </xf>
    <xf numFmtId="10" fontId="3" fillId="0" borderId="15" xfId="19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9" fontId="3" fillId="0" borderId="16" xfId="19" applyFont="1" applyBorder="1" applyAlignment="1">
      <alignment horizontal="center" vertical="center"/>
    </xf>
    <xf numFmtId="172" fontId="3" fillId="2" borderId="18" xfId="0" applyNumberFormat="1" applyFont="1" applyFill="1" applyBorder="1" applyAlignment="1">
      <alignment horizontal="center" vertical="center"/>
    </xf>
    <xf numFmtId="172" fontId="3" fillId="3" borderId="19" xfId="0" applyNumberFormat="1" applyFont="1" applyFill="1" applyBorder="1" applyAlignment="1">
      <alignment horizontal="center" vertical="center"/>
    </xf>
    <xf numFmtId="172" fontId="3" fillId="4" borderId="20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9" fontId="3" fillId="0" borderId="3" xfId="19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172" fontId="3" fillId="5" borderId="22" xfId="0" applyNumberFormat="1" applyFont="1" applyFill="1" applyBorder="1" applyAlignment="1">
      <alignment horizontal="center" vertical="center"/>
    </xf>
    <xf numFmtId="172" fontId="3" fillId="5" borderId="23" xfId="0" applyNumberFormat="1" applyFont="1" applyFill="1" applyBorder="1" applyAlignment="1">
      <alignment horizontal="center" vertical="center"/>
    </xf>
    <xf numFmtId="172" fontId="3" fillId="5" borderId="24" xfId="0" applyNumberFormat="1" applyFont="1" applyFill="1" applyBorder="1" applyAlignment="1">
      <alignment horizontal="center" vertical="center"/>
    </xf>
    <xf numFmtId="173" fontId="0" fillId="0" borderId="0" xfId="19" applyNumberFormat="1" applyAlignment="1">
      <alignment/>
    </xf>
    <xf numFmtId="172" fontId="3" fillId="4" borderId="21" xfId="0" applyNumberFormat="1" applyFont="1" applyFill="1" applyBorder="1" applyAlignment="1">
      <alignment horizontal="center" vertical="center"/>
    </xf>
    <xf numFmtId="9" fontId="0" fillId="0" borderId="0" xfId="19" applyAlignment="1">
      <alignment/>
    </xf>
    <xf numFmtId="172" fontId="3" fillId="4" borderId="25" xfId="0" applyNumberFormat="1" applyFont="1" applyFill="1" applyBorder="1" applyAlignment="1">
      <alignment horizontal="center" vertical="center"/>
    </xf>
    <xf numFmtId="172" fontId="3" fillId="4" borderId="26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172" fontId="9" fillId="3" borderId="8" xfId="0" applyNumberFormat="1" applyFont="1" applyFill="1" applyBorder="1" applyAlignment="1">
      <alignment horizontal="center" vertical="center"/>
    </xf>
    <xf numFmtId="172" fontId="9" fillId="2" borderId="5" xfId="0" applyNumberFormat="1" applyFont="1" applyFill="1" applyBorder="1" applyAlignment="1">
      <alignment horizontal="center" vertical="center"/>
    </xf>
    <xf numFmtId="172" fontId="9" fillId="3" borderId="8" xfId="0" applyNumberFormat="1" applyFont="1" applyFill="1" applyBorder="1" applyAlignment="1">
      <alignment horizontal="center" vertical="center"/>
    </xf>
    <xf numFmtId="172" fontId="9" fillId="4" borderId="11" xfId="0" applyNumberFormat="1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tabSelected="1" workbookViewId="0" topLeftCell="A34">
      <selection activeCell="I60" sqref="I60"/>
    </sheetView>
  </sheetViews>
  <sheetFormatPr defaultColWidth="11.421875" defaultRowHeight="12.75"/>
  <cols>
    <col min="1" max="1" width="13.421875" style="0" customWidth="1"/>
    <col min="2" max="2" width="19.140625" style="0" customWidth="1"/>
    <col min="3" max="9" width="15.7109375" style="0" customWidth="1"/>
    <col min="10" max="10" width="16.28125" style="0" customWidth="1"/>
  </cols>
  <sheetData>
    <row r="1" spans="1:10" ht="21" customHeight="1">
      <c r="A1" s="55" t="s">
        <v>27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20.25" customHeight="1" thickBot="1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ht="24" customHeight="1" thickBot="1">
      <c r="A3" s="66"/>
      <c r="B3" s="66"/>
      <c r="C3" s="39" t="s">
        <v>0</v>
      </c>
      <c r="D3" s="1" t="s">
        <v>1</v>
      </c>
      <c r="E3" s="2" t="s">
        <v>2</v>
      </c>
      <c r="F3" s="3" t="s">
        <v>3</v>
      </c>
      <c r="G3" s="4" t="s">
        <v>4</v>
      </c>
      <c r="H3" s="5" t="s">
        <v>28</v>
      </c>
      <c r="I3" s="6" t="s">
        <v>5</v>
      </c>
      <c r="J3" s="7" t="s">
        <v>6</v>
      </c>
    </row>
    <row r="4" spans="1:21" ht="19.5" customHeight="1">
      <c r="A4" s="61" t="s">
        <v>7</v>
      </c>
      <c r="B4" s="36" t="s">
        <v>8</v>
      </c>
      <c r="C4" s="8">
        <v>-6.7</v>
      </c>
      <c r="D4" s="8">
        <v>0.1</v>
      </c>
      <c r="E4" s="8">
        <v>3.1</v>
      </c>
      <c r="F4" s="8">
        <v>0.2</v>
      </c>
      <c r="G4" s="8">
        <v>0.4</v>
      </c>
      <c r="H4" s="8">
        <v>-1.1</v>
      </c>
      <c r="I4" s="9">
        <f aca="true" t="shared" si="0" ref="I4:I24">SUM(C4:H4)</f>
        <v>-4</v>
      </c>
      <c r="J4" s="10">
        <f>I4</f>
        <v>-4</v>
      </c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9.5" customHeight="1">
      <c r="A5" s="62"/>
      <c r="B5" s="37" t="s">
        <v>9</v>
      </c>
      <c r="C5" s="12">
        <v>0.2</v>
      </c>
      <c r="D5" s="12">
        <v>-0.7</v>
      </c>
      <c r="E5" s="12">
        <v>3.9</v>
      </c>
      <c r="F5" s="12">
        <v>0.1</v>
      </c>
      <c r="G5" s="12">
        <v>0.2</v>
      </c>
      <c r="H5" s="12">
        <v>0</v>
      </c>
      <c r="I5" s="13">
        <f t="shared" si="0"/>
        <v>3.7</v>
      </c>
      <c r="J5" s="14">
        <f>I5</f>
        <v>3.7</v>
      </c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9.5" customHeight="1" thickBot="1">
      <c r="A6" s="63"/>
      <c r="B6" s="38" t="s">
        <v>10</v>
      </c>
      <c r="C6" s="15">
        <v>-6.9</v>
      </c>
      <c r="D6" s="15">
        <v>0.8</v>
      </c>
      <c r="E6" s="15">
        <v>-0.8</v>
      </c>
      <c r="F6" s="15">
        <v>0.1</v>
      </c>
      <c r="G6" s="15">
        <v>0.2</v>
      </c>
      <c r="H6" s="15">
        <v>-1.1</v>
      </c>
      <c r="I6" s="16">
        <f t="shared" si="0"/>
        <v>-7.700000000000001</v>
      </c>
      <c r="J6" s="17">
        <f>I6</f>
        <v>-7.700000000000001</v>
      </c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10" ht="19.5" customHeight="1">
      <c r="A7" s="61" t="s">
        <v>11</v>
      </c>
      <c r="B7" s="36" t="s">
        <v>8</v>
      </c>
      <c r="C7" s="8">
        <v>5.8</v>
      </c>
      <c r="D7" s="8">
        <v>0.9</v>
      </c>
      <c r="E7" s="8">
        <v>3.7</v>
      </c>
      <c r="F7" s="8">
        <v>-0.1</v>
      </c>
      <c r="G7" s="8">
        <v>1.4</v>
      </c>
      <c r="H7" s="8">
        <v>0</v>
      </c>
      <c r="I7" s="9">
        <f t="shared" si="0"/>
        <v>11.700000000000001</v>
      </c>
      <c r="J7" s="10">
        <f aca="true" t="shared" si="1" ref="J7:J21">J4+I7</f>
        <v>7.700000000000001</v>
      </c>
    </row>
    <row r="8" spans="1:10" ht="19.5" customHeight="1">
      <c r="A8" s="62"/>
      <c r="B8" s="37" t="s">
        <v>9</v>
      </c>
      <c r="C8" s="12">
        <v>0.2</v>
      </c>
      <c r="D8" s="12">
        <v>0.7</v>
      </c>
      <c r="E8" s="12">
        <v>4.8</v>
      </c>
      <c r="F8" s="12">
        <v>0.1</v>
      </c>
      <c r="G8" s="12">
        <v>1.1</v>
      </c>
      <c r="H8" s="12">
        <v>0.2</v>
      </c>
      <c r="I8" s="13">
        <f t="shared" si="0"/>
        <v>7.099999999999999</v>
      </c>
      <c r="J8" s="14">
        <f t="shared" si="1"/>
        <v>10.799999999999999</v>
      </c>
    </row>
    <row r="9" spans="1:12" ht="19.5" customHeight="1" thickBot="1">
      <c r="A9" s="63"/>
      <c r="B9" s="38" t="s">
        <v>10</v>
      </c>
      <c r="C9" s="15">
        <v>5.6</v>
      </c>
      <c r="D9" s="15">
        <v>0.2</v>
      </c>
      <c r="E9" s="15">
        <v>-1.1</v>
      </c>
      <c r="F9" s="15">
        <v>-0.2</v>
      </c>
      <c r="G9" s="15">
        <v>0.3</v>
      </c>
      <c r="H9" s="15">
        <v>-0.2</v>
      </c>
      <c r="I9" s="16">
        <f t="shared" si="0"/>
        <v>4.599999999999999</v>
      </c>
      <c r="J9" s="17">
        <f t="shared" si="1"/>
        <v>-3.1000000000000023</v>
      </c>
      <c r="L9" s="18"/>
    </row>
    <row r="10" spans="1:10" ht="19.5" customHeight="1">
      <c r="A10" s="61" t="s">
        <v>12</v>
      </c>
      <c r="B10" s="36" t="s">
        <v>8</v>
      </c>
      <c r="C10" s="8">
        <v>-6.1</v>
      </c>
      <c r="D10" s="8">
        <v>-2.1</v>
      </c>
      <c r="E10" s="8">
        <v>-7.1</v>
      </c>
      <c r="F10" s="8">
        <v>-0.2</v>
      </c>
      <c r="G10" s="8">
        <v>-3</v>
      </c>
      <c r="H10" s="8">
        <v>-2.3</v>
      </c>
      <c r="I10" s="9">
        <f t="shared" si="0"/>
        <v>-20.8</v>
      </c>
      <c r="J10" s="10">
        <f t="shared" si="1"/>
        <v>-13.1</v>
      </c>
    </row>
    <row r="11" spans="1:10" ht="19.5" customHeight="1">
      <c r="A11" s="62"/>
      <c r="B11" s="49" t="s">
        <v>30</v>
      </c>
      <c r="C11" s="51">
        <v>0.2</v>
      </c>
      <c r="D11" s="51">
        <v>-0.5</v>
      </c>
      <c r="E11" s="12">
        <v>-6</v>
      </c>
      <c r="F11" s="12">
        <v>-0.1</v>
      </c>
      <c r="G11" s="51">
        <v>-2.1</v>
      </c>
      <c r="H11" s="12">
        <v>-0.8</v>
      </c>
      <c r="I11" s="13">
        <f t="shared" si="0"/>
        <v>-9.3</v>
      </c>
      <c r="J11" s="14">
        <f t="shared" si="1"/>
        <v>1.4999999999999982</v>
      </c>
    </row>
    <row r="12" spans="1:10" ht="19.5" customHeight="1" thickBot="1">
      <c r="A12" s="63"/>
      <c r="B12" s="38" t="s">
        <v>10</v>
      </c>
      <c r="C12" s="15">
        <v>-6.3</v>
      </c>
      <c r="D12" s="15">
        <v>-1.6</v>
      </c>
      <c r="E12" s="15">
        <v>-1.1</v>
      </c>
      <c r="F12" s="15">
        <v>-0.1</v>
      </c>
      <c r="G12" s="15">
        <v>-0.9</v>
      </c>
      <c r="H12" s="15">
        <v>-1.5</v>
      </c>
      <c r="I12" s="16">
        <f t="shared" si="0"/>
        <v>-11.5</v>
      </c>
      <c r="J12" s="17">
        <f t="shared" si="1"/>
        <v>-14.600000000000001</v>
      </c>
    </row>
    <row r="13" spans="1:10" ht="19.5" customHeight="1">
      <c r="A13" s="61" t="s">
        <v>13</v>
      </c>
      <c r="B13" s="36" t="s">
        <v>8</v>
      </c>
      <c r="C13" s="8">
        <v>-0.3</v>
      </c>
      <c r="D13" s="8">
        <v>-0.1</v>
      </c>
      <c r="E13" s="8">
        <v>4.4</v>
      </c>
      <c r="F13" s="8">
        <v>0.1</v>
      </c>
      <c r="G13" s="8">
        <v>1.2</v>
      </c>
      <c r="H13" s="8">
        <v>0.1</v>
      </c>
      <c r="I13" s="9">
        <f t="shared" si="0"/>
        <v>5.3999999999999995</v>
      </c>
      <c r="J13" s="10">
        <f t="shared" si="1"/>
        <v>-7.7</v>
      </c>
    </row>
    <row r="14" spans="1:10" ht="19.5" customHeight="1">
      <c r="A14" s="62"/>
      <c r="B14" s="37" t="s">
        <v>9</v>
      </c>
      <c r="C14" s="12">
        <v>0.3</v>
      </c>
      <c r="D14" s="12">
        <v>0.8</v>
      </c>
      <c r="E14" s="12">
        <v>4.6</v>
      </c>
      <c r="F14" s="12">
        <v>0.1</v>
      </c>
      <c r="G14" s="12">
        <v>1.5</v>
      </c>
      <c r="H14" s="12">
        <v>0.4</v>
      </c>
      <c r="I14" s="13">
        <f t="shared" si="0"/>
        <v>7.699999999999999</v>
      </c>
      <c r="J14" s="14">
        <f t="shared" si="1"/>
        <v>9.199999999999998</v>
      </c>
    </row>
    <row r="15" spans="1:10" ht="19.5" customHeight="1" thickBot="1">
      <c r="A15" s="63"/>
      <c r="B15" s="38" t="s">
        <v>10</v>
      </c>
      <c r="C15" s="15">
        <v>-0.6</v>
      </c>
      <c r="D15" s="15">
        <v>-0.9</v>
      </c>
      <c r="E15" s="15">
        <v>-0.2</v>
      </c>
      <c r="F15" s="15">
        <v>0</v>
      </c>
      <c r="G15" s="15">
        <v>-0.3</v>
      </c>
      <c r="H15" s="15">
        <v>-0.3</v>
      </c>
      <c r="I15" s="16">
        <f t="shared" si="0"/>
        <v>-2.3</v>
      </c>
      <c r="J15" s="17">
        <f t="shared" si="1"/>
        <v>-16.900000000000002</v>
      </c>
    </row>
    <row r="16" spans="1:10" ht="19.5" customHeight="1">
      <c r="A16" s="61" t="s">
        <v>14</v>
      </c>
      <c r="B16" s="36" t="s">
        <v>8</v>
      </c>
      <c r="C16" s="8">
        <v>6.6</v>
      </c>
      <c r="D16" s="8">
        <v>0.5</v>
      </c>
      <c r="E16" s="8">
        <v>-3.9</v>
      </c>
      <c r="F16" s="8">
        <v>-0.2</v>
      </c>
      <c r="G16" s="8">
        <v>-1.3</v>
      </c>
      <c r="H16" s="8">
        <v>0.1</v>
      </c>
      <c r="I16" s="9">
        <f t="shared" si="0"/>
        <v>1.7999999999999996</v>
      </c>
      <c r="J16" s="10">
        <f t="shared" si="1"/>
        <v>-5.9</v>
      </c>
    </row>
    <row r="17" spans="1:10" ht="19.5" customHeight="1">
      <c r="A17" s="62"/>
      <c r="B17" s="37" t="s">
        <v>9</v>
      </c>
      <c r="C17" s="12">
        <v>0.3</v>
      </c>
      <c r="D17" s="12">
        <v>1.2</v>
      </c>
      <c r="E17" s="12">
        <v>-1.5</v>
      </c>
      <c r="F17" s="12">
        <v>-0.1</v>
      </c>
      <c r="G17" s="12">
        <v>-0.7</v>
      </c>
      <c r="H17" s="12">
        <v>0.1</v>
      </c>
      <c r="I17" s="13">
        <f t="shared" si="0"/>
        <v>-0.7</v>
      </c>
      <c r="J17" s="14">
        <f t="shared" si="1"/>
        <v>8.499999999999998</v>
      </c>
    </row>
    <row r="18" spans="1:10" ht="19.5" customHeight="1" thickBot="1">
      <c r="A18" s="63"/>
      <c r="B18" s="38" t="s">
        <v>10</v>
      </c>
      <c r="C18" s="15">
        <v>6.3</v>
      </c>
      <c r="D18" s="15">
        <v>-0.7</v>
      </c>
      <c r="E18" s="15">
        <v>-2.4</v>
      </c>
      <c r="F18" s="15">
        <v>-0.1</v>
      </c>
      <c r="G18" s="15">
        <v>-0.6</v>
      </c>
      <c r="H18" s="15">
        <v>0</v>
      </c>
      <c r="I18" s="16">
        <f t="shared" si="0"/>
        <v>2.4999999999999996</v>
      </c>
      <c r="J18" s="17">
        <f t="shared" si="1"/>
        <v>-14.400000000000002</v>
      </c>
    </row>
    <row r="19" spans="1:10" ht="19.5" customHeight="1">
      <c r="A19" s="61" t="s">
        <v>15</v>
      </c>
      <c r="B19" s="36" t="s">
        <v>8</v>
      </c>
      <c r="C19" s="8">
        <v>-25.8</v>
      </c>
      <c r="D19" s="8">
        <v>-0.7</v>
      </c>
      <c r="E19" s="8">
        <v>-4.2</v>
      </c>
      <c r="F19" s="8">
        <v>0</v>
      </c>
      <c r="G19" s="8">
        <v>-0.5</v>
      </c>
      <c r="H19" s="8">
        <v>0</v>
      </c>
      <c r="I19" s="9">
        <f t="shared" si="0"/>
        <v>-31.2</v>
      </c>
      <c r="J19" s="10">
        <f t="shared" si="1"/>
        <v>-37.1</v>
      </c>
    </row>
    <row r="20" spans="1:10" ht="19.5" customHeight="1">
      <c r="A20" s="62"/>
      <c r="B20" s="37" t="s">
        <v>9</v>
      </c>
      <c r="C20" s="12">
        <v>0.3</v>
      </c>
      <c r="D20" s="12">
        <v>-0.8</v>
      </c>
      <c r="E20" s="12">
        <v>-4.6</v>
      </c>
      <c r="F20" s="12">
        <v>-0.1</v>
      </c>
      <c r="G20" s="12">
        <v>-2.7</v>
      </c>
      <c r="H20" s="12">
        <v>-0.1</v>
      </c>
      <c r="I20" s="13">
        <f t="shared" si="0"/>
        <v>-7.999999999999999</v>
      </c>
      <c r="J20" s="14">
        <f t="shared" si="1"/>
        <v>0.4999999999999991</v>
      </c>
    </row>
    <row r="21" spans="1:10" ht="19.5" customHeight="1" thickBot="1">
      <c r="A21" s="63"/>
      <c r="B21" s="38" t="s">
        <v>10</v>
      </c>
      <c r="C21" s="15">
        <v>-26.1</v>
      </c>
      <c r="D21" s="15">
        <v>0.1</v>
      </c>
      <c r="E21" s="15">
        <v>0.4</v>
      </c>
      <c r="F21" s="15">
        <v>0.1</v>
      </c>
      <c r="G21" s="15">
        <v>2.2</v>
      </c>
      <c r="H21" s="15">
        <v>0.1</v>
      </c>
      <c r="I21" s="16">
        <f t="shared" si="0"/>
        <v>-23.2</v>
      </c>
      <c r="J21" s="17">
        <f t="shared" si="1"/>
        <v>-37.6</v>
      </c>
    </row>
    <row r="22" spans="1:10" ht="19.5" customHeight="1">
      <c r="A22" s="61" t="s">
        <v>16</v>
      </c>
      <c r="B22" s="36" t="s">
        <v>8</v>
      </c>
      <c r="C22" s="8">
        <v>-2.8</v>
      </c>
      <c r="D22" s="8">
        <v>-1.3</v>
      </c>
      <c r="E22" s="8">
        <v>-10.4</v>
      </c>
      <c r="F22" s="8">
        <v>-0.2</v>
      </c>
      <c r="G22" s="8">
        <v>-2.7</v>
      </c>
      <c r="H22" s="8">
        <v>-0.6</v>
      </c>
      <c r="I22" s="9">
        <f t="shared" si="0"/>
        <v>-18</v>
      </c>
      <c r="J22" s="10">
        <f>I22+J19</f>
        <v>-55.1</v>
      </c>
    </row>
    <row r="23" spans="1:10" ht="19.5" customHeight="1">
      <c r="A23" s="62"/>
      <c r="B23" s="37" t="s">
        <v>9</v>
      </c>
      <c r="C23" s="12">
        <v>0.3</v>
      </c>
      <c r="D23" s="12">
        <v>0.2</v>
      </c>
      <c r="E23" s="12">
        <v>-9.8</v>
      </c>
      <c r="F23" s="12">
        <v>0</v>
      </c>
      <c r="G23" s="12">
        <v>-2.6</v>
      </c>
      <c r="H23" s="12">
        <v>-0.1</v>
      </c>
      <c r="I23" s="13">
        <f t="shared" si="0"/>
        <v>-12</v>
      </c>
      <c r="J23" s="14">
        <f>J20+I23</f>
        <v>-11.5</v>
      </c>
    </row>
    <row r="24" spans="1:10" ht="19.5" customHeight="1" thickBot="1">
      <c r="A24" s="63"/>
      <c r="B24" s="38" t="s">
        <v>10</v>
      </c>
      <c r="C24" s="15">
        <v>-3.1</v>
      </c>
      <c r="D24" s="15">
        <v>-1.5</v>
      </c>
      <c r="E24" s="15">
        <v>-0.6</v>
      </c>
      <c r="F24" s="15">
        <v>-0.2</v>
      </c>
      <c r="G24" s="15">
        <v>-0.1</v>
      </c>
      <c r="H24" s="15">
        <v>-0.5</v>
      </c>
      <c r="I24" s="16">
        <f t="shared" si="0"/>
        <v>-5.999999999999999</v>
      </c>
      <c r="J24" s="17">
        <f>J21+I24</f>
        <v>-43.6</v>
      </c>
    </row>
    <row r="25" spans="1:10" ht="19.5" customHeight="1">
      <c r="A25" s="61" t="s">
        <v>17</v>
      </c>
      <c r="B25" s="36" t="s">
        <v>8</v>
      </c>
      <c r="C25" s="8">
        <v>12.7</v>
      </c>
      <c r="D25" s="8">
        <v>-4.1</v>
      </c>
      <c r="E25" s="8">
        <v>-32.3</v>
      </c>
      <c r="F25" s="8">
        <v>-0.3</v>
      </c>
      <c r="G25" s="8">
        <v>-10.8</v>
      </c>
      <c r="H25" s="8">
        <v>-1.4</v>
      </c>
      <c r="I25" s="9">
        <v>-36.2</v>
      </c>
      <c r="J25" s="10">
        <f>I25+J22</f>
        <v>-91.30000000000001</v>
      </c>
    </row>
    <row r="26" spans="1:10" ht="19.5" customHeight="1">
      <c r="A26" s="62"/>
      <c r="B26" s="37" t="s">
        <v>9</v>
      </c>
      <c r="C26" s="12">
        <v>0.2</v>
      </c>
      <c r="D26" s="12">
        <v>-0.4</v>
      </c>
      <c r="E26" s="12">
        <v>-27.7</v>
      </c>
      <c r="F26" s="12">
        <v>-0.2</v>
      </c>
      <c r="G26" s="12">
        <v>-8.2</v>
      </c>
      <c r="H26" s="12">
        <v>-0.7</v>
      </c>
      <c r="I26" s="13">
        <v>-37</v>
      </c>
      <c r="J26" s="14">
        <f>J23+I26</f>
        <v>-48.5</v>
      </c>
    </row>
    <row r="27" spans="1:10" ht="19.5" customHeight="1" thickBot="1">
      <c r="A27" s="63"/>
      <c r="B27" s="38" t="s">
        <v>10</v>
      </c>
      <c r="C27" s="15">
        <v>12.5</v>
      </c>
      <c r="D27" s="15">
        <v>-3.7</v>
      </c>
      <c r="E27" s="15">
        <v>-4.6</v>
      </c>
      <c r="F27" s="15">
        <v>-0.1</v>
      </c>
      <c r="G27" s="15">
        <v>-2.6</v>
      </c>
      <c r="H27" s="15">
        <v>-0.7</v>
      </c>
      <c r="I27" s="16">
        <v>0.8000000000000014</v>
      </c>
      <c r="J27" s="17">
        <f>J24+I27</f>
        <v>-42.8</v>
      </c>
    </row>
    <row r="28" spans="1:10" ht="19.5" customHeight="1">
      <c r="A28" s="61" t="s">
        <v>18</v>
      </c>
      <c r="B28" s="36" t="s">
        <v>8</v>
      </c>
      <c r="C28" s="8">
        <v>-14.7</v>
      </c>
      <c r="D28" s="8">
        <v>-3.7</v>
      </c>
      <c r="E28" s="8">
        <v>-11.8</v>
      </c>
      <c r="F28" s="8">
        <v>3.7</v>
      </c>
      <c r="G28" s="8">
        <v>-10.9</v>
      </c>
      <c r="H28" s="8">
        <v>-0.9</v>
      </c>
      <c r="I28" s="9">
        <v>-38.3</v>
      </c>
      <c r="J28" s="10">
        <f>I28+J25</f>
        <v>-129.60000000000002</v>
      </c>
    </row>
    <row r="29" spans="1:10" ht="19.5" customHeight="1">
      <c r="A29" s="62"/>
      <c r="B29" s="37" t="s">
        <v>9</v>
      </c>
      <c r="C29" s="12">
        <v>0.3</v>
      </c>
      <c r="D29" s="12">
        <v>-1.5</v>
      </c>
      <c r="E29" s="12">
        <v>-12.3</v>
      </c>
      <c r="F29" s="12">
        <v>-0.2</v>
      </c>
      <c r="G29" s="12">
        <v>-7.7</v>
      </c>
      <c r="H29" s="12">
        <v>-0.1</v>
      </c>
      <c r="I29" s="13">
        <v>-21.5</v>
      </c>
      <c r="J29" s="14">
        <f>J26+I29</f>
        <v>-70</v>
      </c>
    </row>
    <row r="30" spans="1:10" ht="19.5" customHeight="1" thickBot="1">
      <c r="A30" s="63"/>
      <c r="B30" s="38" t="s">
        <v>10</v>
      </c>
      <c r="C30" s="15">
        <v>-15</v>
      </c>
      <c r="D30" s="15">
        <v>-2.2</v>
      </c>
      <c r="E30" s="15">
        <v>0.5</v>
      </c>
      <c r="F30" s="15">
        <v>3.9</v>
      </c>
      <c r="G30" s="15">
        <v>-3.2</v>
      </c>
      <c r="H30" s="15">
        <v>-0.8</v>
      </c>
      <c r="I30" s="16">
        <v>-16.8</v>
      </c>
      <c r="J30" s="17">
        <f>J27+I30</f>
        <v>-59.599999999999994</v>
      </c>
    </row>
    <row r="31" spans="1:12" ht="19.5" customHeight="1">
      <c r="A31" s="61" t="s">
        <v>19</v>
      </c>
      <c r="B31" s="36" t="s">
        <v>8</v>
      </c>
      <c r="C31" s="8">
        <v>-9.3</v>
      </c>
      <c r="D31" s="8">
        <v>-0.9</v>
      </c>
      <c r="E31" s="8">
        <v>15.2</v>
      </c>
      <c r="F31" s="8">
        <v>-1.4</v>
      </c>
      <c r="G31" s="8">
        <v>2.9</v>
      </c>
      <c r="H31" s="8">
        <v>0.3</v>
      </c>
      <c r="I31" s="9">
        <v>6.8</v>
      </c>
      <c r="J31" s="10">
        <f>I31+J28</f>
        <v>-122.80000000000003</v>
      </c>
      <c r="L31" s="11"/>
    </row>
    <row r="32" spans="1:10" ht="19.5" customHeight="1">
      <c r="A32" s="62"/>
      <c r="B32" s="37" t="s">
        <v>9</v>
      </c>
      <c r="C32" s="12">
        <v>0.3</v>
      </c>
      <c r="D32" s="12">
        <v>0.4</v>
      </c>
      <c r="E32" s="12">
        <v>18.8</v>
      </c>
      <c r="F32" s="12">
        <v>0.1</v>
      </c>
      <c r="G32" s="12">
        <v>6.3</v>
      </c>
      <c r="H32" s="12">
        <v>0.8</v>
      </c>
      <c r="I32" s="13">
        <v>26.7</v>
      </c>
      <c r="J32" s="14">
        <f>J29+I32</f>
        <v>-43.3</v>
      </c>
    </row>
    <row r="33" spans="1:14" ht="19.5" customHeight="1" thickBot="1">
      <c r="A33" s="63"/>
      <c r="B33" s="38" t="s">
        <v>10</v>
      </c>
      <c r="C33" s="15">
        <v>-9.6</v>
      </c>
      <c r="D33" s="15">
        <v>-1.3</v>
      </c>
      <c r="E33" s="15">
        <v>-3.6</v>
      </c>
      <c r="F33" s="15">
        <v>-1.5</v>
      </c>
      <c r="G33" s="15">
        <v>-3.4</v>
      </c>
      <c r="H33" s="15">
        <v>-0.5</v>
      </c>
      <c r="I33" s="16">
        <v>-19.9</v>
      </c>
      <c r="J33" s="17">
        <f>J30+I33</f>
        <v>-79.5</v>
      </c>
      <c r="N33" s="44"/>
    </row>
    <row r="34" spans="1:14" ht="19.5" customHeight="1">
      <c r="A34" s="61" t="s">
        <v>20</v>
      </c>
      <c r="B34" s="36" t="s">
        <v>8</v>
      </c>
      <c r="C34" s="8">
        <v>4.5</v>
      </c>
      <c r="D34" s="8">
        <v>-5</v>
      </c>
      <c r="E34" s="8">
        <v>-13.6</v>
      </c>
      <c r="F34" s="8">
        <v>0.3</v>
      </c>
      <c r="G34" s="8">
        <v>-6.6</v>
      </c>
      <c r="H34" s="8">
        <v>-1.6</v>
      </c>
      <c r="I34" s="9">
        <v>-22</v>
      </c>
      <c r="J34" s="10">
        <f>I34+J31</f>
        <v>-144.8</v>
      </c>
      <c r="N34" s="44"/>
    </row>
    <row r="35" spans="1:10" ht="19.5" customHeight="1">
      <c r="A35" s="62"/>
      <c r="B35" s="37" t="s">
        <v>9</v>
      </c>
      <c r="C35" s="12">
        <v>0.2</v>
      </c>
      <c r="D35" s="12">
        <v>-3.9</v>
      </c>
      <c r="E35" s="12">
        <v>-7.9</v>
      </c>
      <c r="F35" s="12">
        <v>-0.1</v>
      </c>
      <c r="G35" s="12">
        <v>-6.4</v>
      </c>
      <c r="H35" s="12">
        <v>-0.6</v>
      </c>
      <c r="I35" s="13">
        <v>-18.7</v>
      </c>
      <c r="J35" s="14">
        <f>J32+I35</f>
        <v>-62</v>
      </c>
    </row>
    <row r="36" spans="1:10" ht="19.5" customHeight="1" thickBot="1">
      <c r="A36" s="63"/>
      <c r="B36" s="38" t="s">
        <v>10</v>
      </c>
      <c r="C36" s="15">
        <v>4.3</v>
      </c>
      <c r="D36" s="15">
        <v>-1.1</v>
      </c>
      <c r="E36" s="15">
        <v>-5.7</v>
      </c>
      <c r="F36" s="15">
        <v>0.4</v>
      </c>
      <c r="G36" s="15">
        <v>-0.2</v>
      </c>
      <c r="H36" s="15">
        <v>-1</v>
      </c>
      <c r="I36" s="16">
        <v>-3.3</v>
      </c>
      <c r="J36" s="17">
        <f>J33+I36</f>
        <v>-82.8</v>
      </c>
    </row>
    <row r="37" spans="1:10" ht="19.5" customHeight="1">
      <c r="A37" s="61" t="s">
        <v>21</v>
      </c>
      <c r="B37" s="36" t="s">
        <v>8</v>
      </c>
      <c r="C37" s="52">
        <v>-10.8</v>
      </c>
      <c r="D37" s="52">
        <v>6.1</v>
      </c>
      <c r="E37" s="52">
        <v>3.2</v>
      </c>
      <c r="F37" s="52">
        <v>-0.9</v>
      </c>
      <c r="G37" s="52">
        <v>6</v>
      </c>
      <c r="H37" s="52">
        <v>-0.7</v>
      </c>
      <c r="I37" s="9">
        <f>SUM(C37:H37)</f>
        <v>2.8999999999999995</v>
      </c>
      <c r="J37" s="10">
        <f>I37+J34</f>
        <v>-141.9</v>
      </c>
    </row>
    <row r="38" spans="1:10" ht="19.5" customHeight="1">
      <c r="A38" s="62"/>
      <c r="B38" s="37" t="s">
        <v>9</v>
      </c>
      <c r="C38" s="53">
        <v>0.3</v>
      </c>
      <c r="D38" s="53">
        <v>3.6</v>
      </c>
      <c r="E38" s="53">
        <v>3.4</v>
      </c>
      <c r="F38" s="53">
        <v>-0.1</v>
      </c>
      <c r="G38" s="53">
        <v>3.2</v>
      </c>
      <c r="H38" s="53">
        <v>0.6</v>
      </c>
      <c r="I38" s="13">
        <f>SUM(C38:H38)</f>
        <v>11</v>
      </c>
      <c r="J38" s="14">
        <f>I38+J35</f>
        <v>-51</v>
      </c>
    </row>
    <row r="39" spans="1:10" ht="19.5" customHeight="1" thickBot="1">
      <c r="A39" s="63"/>
      <c r="B39" s="38" t="s">
        <v>10</v>
      </c>
      <c r="C39" s="54">
        <v>-11.1</v>
      </c>
      <c r="D39" s="54">
        <v>2.5</v>
      </c>
      <c r="E39" s="54">
        <v>-0.2</v>
      </c>
      <c r="F39" s="54">
        <v>-0.8</v>
      </c>
      <c r="G39" s="54">
        <v>2.8</v>
      </c>
      <c r="H39" s="54">
        <v>-1.3</v>
      </c>
      <c r="I39" s="16">
        <f>SUM(C39:H39)</f>
        <v>-8.1</v>
      </c>
      <c r="J39" s="17">
        <f>I39+J36</f>
        <v>-90.89999999999999</v>
      </c>
    </row>
    <row r="40" spans="1:10" ht="12.75">
      <c r="A40" s="24" t="s">
        <v>29</v>
      </c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2.75">
      <c r="A41" s="5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3.5" thickBot="1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21" customHeight="1">
      <c r="A43" s="55" t="s">
        <v>27</v>
      </c>
      <c r="B43" s="56"/>
      <c r="C43" s="56"/>
      <c r="D43" s="56"/>
      <c r="E43" s="56"/>
      <c r="F43" s="56"/>
      <c r="G43" s="56"/>
      <c r="H43" s="56"/>
      <c r="I43" s="56"/>
      <c r="J43" s="57"/>
    </row>
    <row r="44" spans="1:10" ht="20.25" customHeight="1" thickBot="1">
      <c r="A44" s="58" t="s">
        <v>31</v>
      </c>
      <c r="B44" s="59"/>
      <c r="C44" s="59"/>
      <c r="D44" s="59"/>
      <c r="E44" s="59"/>
      <c r="F44" s="59"/>
      <c r="G44" s="59"/>
      <c r="H44" s="59"/>
      <c r="I44" s="59"/>
      <c r="J44" s="60"/>
    </row>
    <row r="45" spans="1:10" ht="24" customHeight="1" thickBot="1">
      <c r="A45" s="64"/>
      <c r="B45" s="64"/>
      <c r="C45" s="32" t="s">
        <v>0</v>
      </c>
      <c r="D45" s="25" t="s">
        <v>1</v>
      </c>
      <c r="E45" s="26" t="s">
        <v>2</v>
      </c>
      <c r="F45" s="27" t="s">
        <v>3</v>
      </c>
      <c r="G45" s="28" t="s">
        <v>4</v>
      </c>
      <c r="H45" s="29" t="s">
        <v>28</v>
      </c>
      <c r="I45" s="30" t="s">
        <v>5</v>
      </c>
      <c r="J45" s="31" t="s">
        <v>6</v>
      </c>
    </row>
    <row r="46" spans="1:10" ht="19.5" customHeight="1">
      <c r="A46" s="61" t="s">
        <v>22</v>
      </c>
      <c r="B46" s="36" t="s">
        <v>8</v>
      </c>
      <c r="C46" s="33">
        <f aca="true" t="shared" si="2" ref="C46:I48">C4+C7+C10</f>
        <v>-7</v>
      </c>
      <c r="D46" s="8">
        <f t="shared" si="2"/>
        <v>-1.1</v>
      </c>
      <c r="E46" s="8">
        <f t="shared" si="2"/>
        <v>-0.29999999999999893</v>
      </c>
      <c r="F46" s="8">
        <f t="shared" si="2"/>
        <v>-0.1</v>
      </c>
      <c r="G46" s="8">
        <f t="shared" si="2"/>
        <v>-1.2000000000000002</v>
      </c>
      <c r="H46" s="8">
        <f t="shared" si="2"/>
        <v>-3.4</v>
      </c>
      <c r="I46" s="8">
        <f t="shared" si="2"/>
        <v>-13.1</v>
      </c>
      <c r="J46" s="10">
        <f>I46</f>
        <v>-13.1</v>
      </c>
    </row>
    <row r="47" spans="1:10" ht="19.5" customHeight="1">
      <c r="A47" s="62"/>
      <c r="B47" s="37" t="s">
        <v>9</v>
      </c>
      <c r="C47" s="34">
        <f t="shared" si="2"/>
        <v>0.6000000000000001</v>
      </c>
      <c r="D47" s="12">
        <f t="shared" si="2"/>
        <v>-0.5</v>
      </c>
      <c r="E47" s="12">
        <f t="shared" si="2"/>
        <v>2.6999999999999993</v>
      </c>
      <c r="F47" s="12">
        <f t="shared" si="2"/>
        <v>0.1</v>
      </c>
      <c r="G47" s="12">
        <f t="shared" si="2"/>
        <v>-0.8</v>
      </c>
      <c r="H47" s="12">
        <f t="shared" si="2"/>
        <v>-0.6000000000000001</v>
      </c>
      <c r="I47" s="12">
        <f t="shared" si="2"/>
        <v>1.4999999999999982</v>
      </c>
      <c r="J47" s="14">
        <f>I47</f>
        <v>1.4999999999999982</v>
      </c>
    </row>
    <row r="48" spans="1:10" ht="19.5" customHeight="1" thickBot="1">
      <c r="A48" s="63"/>
      <c r="B48" s="38" t="s">
        <v>10</v>
      </c>
      <c r="C48" s="35">
        <f t="shared" si="2"/>
        <v>-7.6000000000000005</v>
      </c>
      <c r="D48" s="15">
        <f t="shared" si="2"/>
        <v>-0.6000000000000001</v>
      </c>
      <c r="E48" s="15">
        <f t="shared" si="2"/>
        <v>-3</v>
      </c>
      <c r="F48" s="15">
        <f t="shared" si="2"/>
        <v>-0.2</v>
      </c>
      <c r="G48" s="15">
        <f t="shared" si="2"/>
        <v>-0.4</v>
      </c>
      <c r="H48" s="15">
        <f t="shared" si="2"/>
        <v>-2.8</v>
      </c>
      <c r="I48" s="15">
        <f t="shared" si="2"/>
        <v>-14.600000000000001</v>
      </c>
      <c r="J48" s="17">
        <f>I48</f>
        <v>-14.600000000000001</v>
      </c>
    </row>
    <row r="49" spans="1:10" ht="19.5" customHeight="1">
      <c r="A49" s="61" t="s">
        <v>23</v>
      </c>
      <c r="B49" s="36" t="s">
        <v>8</v>
      </c>
      <c r="C49" s="33">
        <f aca="true" t="shared" si="3" ref="C49:I51">C13+C16+C19</f>
        <v>-19.5</v>
      </c>
      <c r="D49" s="8">
        <f t="shared" si="3"/>
        <v>-0.29999999999999993</v>
      </c>
      <c r="E49" s="8">
        <f t="shared" si="3"/>
        <v>-3.6999999999999997</v>
      </c>
      <c r="F49" s="8">
        <f t="shared" si="3"/>
        <v>-0.1</v>
      </c>
      <c r="G49" s="8">
        <f t="shared" si="3"/>
        <v>-0.6000000000000001</v>
      </c>
      <c r="H49" s="8">
        <f t="shared" si="3"/>
        <v>0.2</v>
      </c>
      <c r="I49" s="8">
        <f t="shared" si="3"/>
        <v>-24</v>
      </c>
      <c r="J49" s="10">
        <f aca="true" t="shared" si="4" ref="J49:J57">J46+I49</f>
        <v>-37.1</v>
      </c>
    </row>
    <row r="50" spans="1:10" ht="19.5" customHeight="1">
      <c r="A50" s="62"/>
      <c r="B50" s="37" t="s">
        <v>9</v>
      </c>
      <c r="C50" s="34">
        <f t="shared" si="3"/>
        <v>0.8999999999999999</v>
      </c>
      <c r="D50" s="12">
        <f t="shared" si="3"/>
        <v>1.2</v>
      </c>
      <c r="E50" s="12">
        <f t="shared" si="3"/>
        <v>-1.5</v>
      </c>
      <c r="F50" s="12">
        <f t="shared" si="3"/>
        <v>-0.1</v>
      </c>
      <c r="G50" s="12">
        <f t="shared" si="3"/>
        <v>-1.9000000000000001</v>
      </c>
      <c r="H50" s="12">
        <f t="shared" si="3"/>
        <v>0.4</v>
      </c>
      <c r="I50" s="12">
        <f t="shared" si="3"/>
        <v>-1</v>
      </c>
      <c r="J50" s="14">
        <f t="shared" si="4"/>
        <v>0.4999999999999982</v>
      </c>
    </row>
    <row r="51" spans="1:10" ht="19.5" customHeight="1" thickBot="1">
      <c r="A51" s="63"/>
      <c r="B51" s="38" t="s">
        <v>10</v>
      </c>
      <c r="C51" s="35">
        <f t="shared" si="3"/>
        <v>-20.400000000000002</v>
      </c>
      <c r="D51" s="15">
        <f t="shared" si="3"/>
        <v>-1.5</v>
      </c>
      <c r="E51" s="15">
        <f t="shared" si="3"/>
        <v>-2.2</v>
      </c>
      <c r="F51" s="15">
        <f t="shared" si="3"/>
        <v>0</v>
      </c>
      <c r="G51" s="15">
        <f t="shared" si="3"/>
        <v>1.3000000000000003</v>
      </c>
      <c r="H51" s="15">
        <f t="shared" si="3"/>
        <v>-0.19999999999999998</v>
      </c>
      <c r="I51" s="15">
        <f t="shared" si="3"/>
        <v>-23</v>
      </c>
      <c r="J51" s="17">
        <f t="shared" si="4"/>
        <v>-37.6</v>
      </c>
    </row>
    <row r="52" spans="1:10" ht="19.5" customHeight="1">
      <c r="A52" s="61" t="s">
        <v>24</v>
      </c>
      <c r="B52" s="36" t="s">
        <v>8</v>
      </c>
      <c r="C52" s="33">
        <f aca="true" t="shared" si="5" ref="C52:I54">C22+C25+C28</f>
        <v>-4.800000000000001</v>
      </c>
      <c r="D52" s="8">
        <f t="shared" si="5"/>
        <v>-9.1</v>
      </c>
      <c r="E52" s="8">
        <f t="shared" si="5"/>
        <v>-54.5</v>
      </c>
      <c r="F52" s="8">
        <f t="shared" si="5"/>
        <v>3.2</v>
      </c>
      <c r="G52" s="8">
        <f t="shared" si="5"/>
        <v>-24.4</v>
      </c>
      <c r="H52" s="8">
        <f t="shared" si="5"/>
        <v>-2.9</v>
      </c>
      <c r="I52" s="8">
        <f t="shared" si="5"/>
        <v>-92.5</v>
      </c>
      <c r="J52" s="10">
        <f t="shared" si="4"/>
        <v>-129.6</v>
      </c>
    </row>
    <row r="53" spans="1:10" ht="19.5" customHeight="1">
      <c r="A53" s="62"/>
      <c r="B53" s="37" t="s">
        <v>9</v>
      </c>
      <c r="C53" s="34">
        <f t="shared" si="5"/>
        <v>0.8</v>
      </c>
      <c r="D53" s="12">
        <f t="shared" si="5"/>
        <v>-1.7</v>
      </c>
      <c r="E53" s="12">
        <f t="shared" si="5"/>
        <v>-49.8</v>
      </c>
      <c r="F53" s="12">
        <f t="shared" si="5"/>
        <v>-0.4</v>
      </c>
      <c r="G53" s="12">
        <f t="shared" si="5"/>
        <v>-18.5</v>
      </c>
      <c r="H53" s="12">
        <f t="shared" si="5"/>
        <v>-0.8999999999999999</v>
      </c>
      <c r="I53" s="12">
        <f t="shared" si="5"/>
        <v>-70.5</v>
      </c>
      <c r="J53" s="14">
        <f t="shared" si="4"/>
        <v>-70</v>
      </c>
    </row>
    <row r="54" spans="1:10" ht="19.5" customHeight="1" thickBot="1">
      <c r="A54" s="63"/>
      <c r="B54" s="38" t="s">
        <v>10</v>
      </c>
      <c r="C54" s="35">
        <f t="shared" si="5"/>
        <v>-5.6</v>
      </c>
      <c r="D54" s="15">
        <f t="shared" si="5"/>
        <v>-7.4</v>
      </c>
      <c r="E54" s="15">
        <f t="shared" si="5"/>
        <v>-4.699999999999999</v>
      </c>
      <c r="F54" s="15">
        <f t="shared" si="5"/>
        <v>3.5999999999999996</v>
      </c>
      <c r="G54" s="15">
        <f t="shared" si="5"/>
        <v>-5.9</v>
      </c>
      <c r="H54" s="15">
        <f t="shared" si="5"/>
        <v>-2</v>
      </c>
      <c r="I54" s="15">
        <f t="shared" si="5"/>
        <v>-22</v>
      </c>
      <c r="J54" s="17">
        <f t="shared" si="4"/>
        <v>-59.6</v>
      </c>
    </row>
    <row r="55" spans="1:10" ht="19.5" customHeight="1">
      <c r="A55" s="61" t="s">
        <v>25</v>
      </c>
      <c r="B55" s="36" t="s">
        <v>8</v>
      </c>
      <c r="C55" s="33">
        <f aca="true" t="shared" si="6" ref="C55:I57">C31+C34+C37</f>
        <v>-15.600000000000001</v>
      </c>
      <c r="D55" s="8">
        <f t="shared" si="6"/>
        <v>0.1999999999999993</v>
      </c>
      <c r="E55" s="8">
        <f t="shared" si="6"/>
        <v>4.8</v>
      </c>
      <c r="F55" s="8">
        <f t="shared" si="6"/>
        <v>-2</v>
      </c>
      <c r="G55" s="8">
        <f t="shared" si="6"/>
        <v>2.3000000000000003</v>
      </c>
      <c r="H55" s="8">
        <f t="shared" si="6"/>
        <v>-2</v>
      </c>
      <c r="I55" s="8">
        <f t="shared" si="6"/>
        <v>-12.3</v>
      </c>
      <c r="J55" s="10">
        <f t="shared" si="4"/>
        <v>-141.9</v>
      </c>
    </row>
    <row r="56" spans="1:10" ht="19.5" customHeight="1">
      <c r="A56" s="62"/>
      <c r="B56" s="37" t="s">
        <v>9</v>
      </c>
      <c r="C56" s="34">
        <f t="shared" si="6"/>
        <v>0.8</v>
      </c>
      <c r="D56" s="12">
        <f t="shared" si="6"/>
        <v>0.10000000000000009</v>
      </c>
      <c r="E56" s="12">
        <f t="shared" si="6"/>
        <v>14.3</v>
      </c>
      <c r="F56" s="12">
        <f t="shared" si="6"/>
        <v>-0.1</v>
      </c>
      <c r="G56" s="12">
        <f t="shared" si="6"/>
        <v>3.0999999999999996</v>
      </c>
      <c r="H56" s="12">
        <f t="shared" si="6"/>
        <v>0.8</v>
      </c>
      <c r="I56" s="12">
        <f t="shared" si="6"/>
        <v>19</v>
      </c>
      <c r="J56" s="14">
        <f t="shared" si="4"/>
        <v>-51</v>
      </c>
    </row>
    <row r="57" spans="1:10" ht="19.5" customHeight="1" thickBot="1">
      <c r="A57" s="65"/>
      <c r="B57" s="40" t="s">
        <v>10</v>
      </c>
      <c r="C57" s="47">
        <f t="shared" si="6"/>
        <v>-16.4</v>
      </c>
      <c r="D57" s="48">
        <f t="shared" si="6"/>
        <v>0.09999999999999964</v>
      </c>
      <c r="E57" s="48">
        <f t="shared" si="6"/>
        <v>-9.5</v>
      </c>
      <c r="F57" s="48">
        <f t="shared" si="6"/>
        <v>-1.9000000000000001</v>
      </c>
      <c r="G57" s="48">
        <f t="shared" si="6"/>
        <v>-0.8000000000000003</v>
      </c>
      <c r="H57" s="48">
        <f t="shared" si="6"/>
        <v>-2.8</v>
      </c>
      <c r="I57" s="48">
        <f t="shared" si="6"/>
        <v>-31.299999999999997</v>
      </c>
      <c r="J57" s="45">
        <f t="shared" si="4"/>
        <v>-90.9</v>
      </c>
    </row>
    <row r="58" spans="1:10" ht="19.5" customHeight="1">
      <c r="A58" s="61" t="s">
        <v>26</v>
      </c>
      <c r="B58" s="36" t="s">
        <v>8</v>
      </c>
      <c r="C58" s="33">
        <f aca="true" t="shared" si="7" ref="C58:I60">C46+C49+C52+C55</f>
        <v>-46.900000000000006</v>
      </c>
      <c r="D58" s="8">
        <f t="shared" si="7"/>
        <v>-10.3</v>
      </c>
      <c r="E58" s="8">
        <f t="shared" si="7"/>
        <v>-53.7</v>
      </c>
      <c r="F58" s="8">
        <f t="shared" si="7"/>
        <v>1</v>
      </c>
      <c r="G58" s="8">
        <f t="shared" si="7"/>
        <v>-23.9</v>
      </c>
      <c r="H58" s="8">
        <f t="shared" si="7"/>
        <v>-8.1</v>
      </c>
      <c r="I58" s="9">
        <f t="shared" si="7"/>
        <v>-141.9</v>
      </c>
      <c r="J58" s="41"/>
    </row>
    <row r="59" spans="1:10" ht="19.5" customHeight="1">
      <c r="A59" s="62"/>
      <c r="B59" s="37" t="s">
        <v>9</v>
      </c>
      <c r="C59" s="34">
        <f t="shared" si="7"/>
        <v>3.0999999999999996</v>
      </c>
      <c r="D59" s="12">
        <f t="shared" si="7"/>
        <v>-0.8999999999999999</v>
      </c>
      <c r="E59" s="12">
        <f t="shared" si="7"/>
        <v>-34.3</v>
      </c>
      <c r="F59" s="12">
        <f t="shared" si="7"/>
        <v>-0.5</v>
      </c>
      <c r="G59" s="12">
        <f t="shared" si="7"/>
        <v>-18.1</v>
      </c>
      <c r="H59" s="12">
        <f t="shared" si="7"/>
        <v>-0.30000000000000004</v>
      </c>
      <c r="I59" s="13">
        <f t="shared" si="7"/>
        <v>-51</v>
      </c>
      <c r="J59" s="42"/>
    </row>
    <row r="60" spans="1:10" ht="19.5" customHeight="1" thickBot="1">
      <c r="A60" s="63"/>
      <c r="B60" s="38" t="s">
        <v>10</v>
      </c>
      <c r="C60" s="35">
        <f t="shared" si="7"/>
        <v>-50</v>
      </c>
      <c r="D60" s="15">
        <f t="shared" si="7"/>
        <v>-9.4</v>
      </c>
      <c r="E60" s="15">
        <f t="shared" si="7"/>
        <v>-19.4</v>
      </c>
      <c r="F60" s="15">
        <f t="shared" si="7"/>
        <v>1.4999999999999993</v>
      </c>
      <c r="G60" s="15">
        <f t="shared" si="7"/>
        <v>-5.800000000000001</v>
      </c>
      <c r="H60" s="15">
        <f t="shared" si="7"/>
        <v>-7.8</v>
      </c>
      <c r="I60" s="16">
        <f t="shared" si="7"/>
        <v>-90.9</v>
      </c>
      <c r="J60" s="43"/>
    </row>
    <row r="61" spans="1:10" ht="12.75">
      <c r="A61" s="24" t="s">
        <v>29</v>
      </c>
      <c r="B61" s="20"/>
      <c r="C61" s="21"/>
      <c r="D61" s="22"/>
      <c r="E61" s="22"/>
      <c r="F61" s="22"/>
      <c r="G61" s="23"/>
      <c r="H61" s="23"/>
      <c r="I61" s="20"/>
      <c r="J61" s="20"/>
    </row>
    <row r="62" ht="12.75">
      <c r="D62" s="19"/>
    </row>
    <row r="64" spans="3:9" ht="12.75">
      <c r="C64" s="46"/>
      <c r="D64" s="46"/>
      <c r="E64" s="46"/>
      <c r="F64" s="46"/>
      <c r="G64" s="46"/>
      <c r="H64" s="46"/>
      <c r="I64" s="46"/>
    </row>
    <row r="65" ht="12.75">
      <c r="C65" s="44"/>
    </row>
    <row r="66" ht="12.75">
      <c r="I66" s="46"/>
    </row>
    <row r="67" spans="4:6" ht="12.75">
      <c r="D67" s="44"/>
      <c r="F67" s="44"/>
    </row>
    <row r="69" ht="12.75">
      <c r="E69" s="44"/>
    </row>
  </sheetData>
  <mergeCells count="23">
    <mergeCell ref="A37:A39"/>
    <mergeCell ref="A25:A27"/>
    <mergeCell ref="A28:A30"/>
    <mergeCell ref="A31:A33"/>
    <mergeCell ref="A34:A36"/>
    <mergeCell ref="A16:A18"/>
    <mergeCell ref="A19:A21"/>
    <mergeCell ref="A22:A24"/>
    <mergeCell ref="A1:J1"/>
    <mergeCell ref="A2:J2"/>
    <mergeCell ref="A13:A15"/>
    <mergeCell ref="A3:B3"/>
    <mergeCell ref="A7:A9"/>
    <mergeCell ref="A4:A6"/>
    <mergeCell ref="A10:A12"/>
    <mergeCell ref="A43:J43"/>
    <mergeCell ref="A44:J44"/>
    <mergeCell ref="A58:A60"/>
    <mergeCell ref="A45:B45"/>
    <mergeCell ref="A46:A48"/>
    <mergeCell ref="A49:A51"/>
    <mergeCell ref="A52:A54"/>
    <mergeCell ref="A55:A57"/>
  </mergeCells>
  <printOptions horizontalCentered="1" verticalCentered="1"/>
  <pageMargins left="0.1968503937007874" right="0.1968503937007874" top="0.29" bottom="0.1968503937007874" header="0.11" footer="0.11811023622047245"/>
  <pageSetup fitToHeight="1" fitToWidth="1" horizontalDpi="600" verticalDpi="600" orientation="portrait" paperSize="9" scale="64" r:id="rId2"/>
  <headerFooter alignWithMargins="0">
    <oddHeader>&amp;L&amp;G</oddHeader>
    <oddFooter>&amp;RAssociation Française de la Gestion Financière - 31 rue de Miromesnil 75008 Paris - www.afg.asso.fr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AFG</dc:creator>
  <cp:keywords/>
  <dc:description/>
  <cp:lastModifiedBy>AFG</cp:lastModifiedBy>
  <cp:lastPrinted>2011-02-08T09:15:20Z</cp:lastPrinted>
  <dcterms:created xsi:type="dcterms:W3CDTF">2008-04-15T14:14:44Z</dcterms:created>
  <dcterms:modified xsi:type="dcterms:W3CDTF">2012-02-01T11:19:54Z</dcterms:modified>
  <cp:category/>
  <cp:version/>
  <cp:contentType/>
  <cp:contentStatus/>
</cp:coreProperties>
</file>