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2008" sheetId="1" r:id="rId1"/>
  </sheets>
  <definedNames>
    <definedName name="_xlnm.Print_Area" localSheetId="0">'2008'!$A$1:$J$60</definedName>
  </definedNames>
  <calcPr fullCalcOnLoad="1"/>
</workbook>
</file>

<file path=xl/sharedStrings.xml><?xml version="1.0" encoding="utf-8"?>
<sst xmlns="http://schemas.openxmlformats.org/spreadsheetml/2006/main" count="90" uniqueCount="31">
  <si>
    <t>MONETAIRE</t>
  </si>
  <si>
    <t>OBLIGATAIRE</t>
  </si>
  <si>
    <t>ACTION</t>
  </si>
  <si>
    <t>ALTERNATIF</t>
  </si>
  <si>
    <t>DIVERSIFIE</t>
  </si>
  <si>
    <t>TOTAL</t>
  </si>
  <si>
    <t>TOTAL CUMULE</t>
  </si>
  <si>
    <t>Janvier</t>
  </si>
  <si>
    <t>Variation de l'actif</t>
  </si>
  <si>
    <t xml:space="preserve">Effet marché </t>
  </si>
  <si>
    <t>Effet souscription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</si>
  <si>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</si>
  <si>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</si>
  <si>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</si>
  <si>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</si>
  <si>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</si>
  <si>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</si>
  <si>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</si>
  <si>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</si>
  <si>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</si>
  <si>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</si>
  <si>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</si>
  <si>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1T</t>
  </si>
  <si>
    <t>2T</t>
  </si>
  <si>
    <t>3T</t>
  </si>
  <si>
    <t>4T</t>
  </si>
  <si>
    <t>Année</t>
  </si>
  <si>
    <t>Décomposition de la variation de l’actif net des différentes catégories d’OPCVM en effet de marché et souscriptions nettes</t>
  </si>
  <si>
    <t>Année 2008 - en milliards d'euros</t>
  </si>
  <si>
    <t>FORMULE</t>
  </si>
  <si>
    <r>
      <t>Source</t>
    </r>
    <r>
      <rPr>
        <sz val="8"/>
        <rFont val="Arial"/>
        <family val="2"/>
      </rPr>
      <t>: données AMF pour l'actif net et calculs AFG pour les flux (souscriptions nettes et effet de marché)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</si>
</sst>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00"/>
    <numFmt numFmtId="175" formatCode="#,##0.0"/>
    <numFmt numFmtId="176" formatCode="#,##0.000"/>
    <numFmt numFmtId="177" formatCode="0.000000000"/>
    <numFmt numFmtId="178" formatCode="0.0000000000"/>
    <numFmt numFmtId="179" formatCode="0.000%"/>
    <numFmt numFmtId="180" formatCode="0.0000%"/>
    <numFmt numFmtId="181" formatCode="0.00000"/>
    <numFmt numFmtId="182" formatCode="0.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[$-40C]dddd\ d\ mmmm\ yyyy"/>
    <numFmt numFmtId="196" formatCode="[$-40C]mmmm\-yy;@"/>
    <numFmt numFmtId="197" formatCode="&quot;Vrai&quot;;&quot;Vrai&quot;;&quot;Faux&quot;"/>
    <numFmt numFmtId="198" formatCode="&quot;Actif&quot;;&quot;Actif&quot;;&quot;Inactif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u val="single"/>
      <sz val="8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0" fontId="3" fillId="0" borderId="1" xfId="0" applyNumberFormat="1" applyFont="1" applyBorder="1" applyAlignment="1">
      <alignment horizontal="center" vertical="center"/>
    </xf>
    <xf numFmtId="10" fontId="3" fillId="0" borderId="2" xfId="1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2" fontId="3" fillId="2" borderId="5" xfId="0" applyNumberFormat="1" applyFont="1" applyFill="1" applyBorder="1" applyAlignment="1">
      <alignment horizontal="center" vertical="center"/>
    </xf>
    <xf numFmtId="172" fontId="3" fillId="2" borderId="6" xfId="0" applyNumberFormat="1" applyFont="1" applyFill="1" applyBorder="1" applyAlignment="1">
      <alignment horizontal="center" vertical="center"/>
    </xf>
    <xf numFmtId="172" fontId="3" fillId="2" borderId="7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3" fillId="3" borderId="8" xfId="0" applyNumberFormat="1" applyFont="1" applyFill="1" applyBorder="1" applyAlignment="1">
      <alignment horizontal="center" vertical="center"/>
    </xf>
    <xf numFmtId="172" fontId="3" fillId="3" borderId="9" xfId="0" applyNumberFormat="1" applyFont="1" applyFill="1" applyBorder="1" applyAlignment="1">
      <alignment horizontal="center" vertical="center"/>
    </xf>
    <xf numFmtId="172" fontId="3" fillId="3" borderId="10" xfId="0" applyNumberFormat="1" applyFont="1" applyFill="1" applyBorder="1" applyAlignment="1">
      <alignment horizontal="center" vertical="center"/>
    </xf>
    <xf numFmtId="172" fontId="3" fillId="4" borderId="11" xfId="0" applyNumberFormat="1" applyFont="1" applyFill="1" applyBorder="1" applyAlignment="1">
      <alignment horizontal="center" vertical="center"/>
    </xf>
    <xf numFmtId="172" fontId="3" fillId="4" borderId="12" xfId="0" applyNumberFormat="1" applyFont="1" applyFill="1" applyBorder="1" applyAlignment="1">
      <alignment horizontal="center" vertical="center"/>
    </xf>
    <xf numFmtId="172" fontId="3" fillId="4" borderId="13" xfId="0" applyNumberFormat="1" applyFont="1" applyFill="1" applyBorder="1" applyAlignment="1">
      <alignment horizontal="center" vertical="center"/>
    </xf>
    <xf numFmtId="173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5" borderId="0" xfId="0" applyFill="1" applyAlignment="1">
      <alignment/>
    </xf>
    <xf numFmtId="173" fontId="0" fillId="5" borderId="0" xfId="0" applyNumberForma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173" fontId="4" fillId="5" borderId="0" xfId="19" applyNumberFormat="1" applyFont="1" applyFill="1" applyAlignment="1">
      <alignment horizontal="center"/>
    </xf>
    <xf numFmtId="0" fontId="6" fillId="5" borderId="0" xfId="0" applyFont="1" applyFill="1" applyAlignment="1">
      <alignment/>
    </xf>
    <xf numFmtId="10" fontId="3" fillId="0" borderId="14" xfId="0" applyNumberFormat="1" applyFont="1" applyBorder="1" applyAlignment="1">
      <alignment horizontal="center" vertical="center"/>
    </xf>
    <xf numFmtId="10" fontId="3" fillId="0" borderId="15" xfId="19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9" fontId="3" fillId="0" borderId="16" xfId="19" applyFont="1" applyBorder="1" applyAlignment="1">
      <alignment horizontal="center" vertical="center"/>
    </xf>
    <xf numFmtId="172" fontId="3" fillId="2" borderId="18" xfId="0" applyNumberFormat="1" applyFont="1" applyFill="1" applyBorder="1" applyAlignment="1">
      <alignment horizontal="center" vertical="center"/>
    </xf>
    <xf numFmtId="172" fontId="3" fillId="3" borderId="19" xfId="0" applyNumberFormat="1" applyFont="1" applyFill="1" applyBorder="1" applyAlignment="1">
      <alignment horizontal="center" vertical="center"/>
    </xf>
    <xf numFmtId="172" fontId="3" fillId="4" borderId="2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9" fontId="3" fillId="0" borderId="3" xfId="19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72" fontId="3" fillId="5" borderId="22" xfId="0" applyNumberFormat="1" applyFont="1" applyFill="1" applyBorder="1" applyAlignment="1">
      <alignment horizontal="center" vertical="center"/>
    </xf>
    <xf numFmtId="172" fontId="3" fillId="5" borderId="23" xfId="0" applyNumberFormat="1" applyFont="1" applyFill="1" applyBorder="1" applyAlignment="1">
      <alignment horizontal="center" vertical="center"/>
    </xf>
    <xf numFmtId="172" fontId="3" fillId="5" borderId="24" xfId="0" applyNumberFormat="1" applyFont="1" applyFill="1" applyBorder="1" applyAlignment="1">
      <alignment horizontal="center" vertical="center"/>
    </xf>
    <xf numFmtId="173" fontId="0" fillId="0" borderId="0" xfId="19" applyNumberFormat="1" applyAlignment="1">
      <alignment/>
    </xf>
    <xf numFmtId="172" fontId="3" fillId="4" borderId="21" xfId="0" applyNumberFormat="1" applyFont="1" applyFill="1" applyBorder="1" applyAlignment="1">
      <alignment horizontal="center" vertical="center"/>
    </xf>
    <xf numFmtId="9" fontId="0" fillId="0" borderId="0" xfId="19" applyAlignment="1">
      <alignment/>
    </xf>
    <xf numFmtId="172" fontId="3" fillId="4" borderId="25" xfId="0" applyNumberFormat="1" applyFont="1" applyFill="1" applyBorder="1" applyAlignment="1">
      <alignment horizontal="center" vertical="center"/>
    </xf>
    <xf numFmtId="172" fontId="3" fillId="4" borderId="26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13.421875" style="0" customWidth="1"/>
    <col min="2" max="2" width="19.140625" style="0" customWidth="1"/>
    <col min="3" max="9" width="15.7109375" style="0" customWidth="1"/>
    <col min="10" max="10" width="16.28125" style="0" customWidth="1"/>
  </cols>
  <sheetData>
    <row r="1" spans="1:10" ht="21" customHeigh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0.25" customHeight="1" thickBot="1">
      <c r="A2" s="52" t="s">
        <v>28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24" customHeight="1" thickBot="1">
      <c r="A3" s="60"/>
      <c r="B3" s="60"/>
      <c r="C3" s="39" t="s">
        <v>0</v>
      </c>
      <c r="D3" s="1" t="s">
        <v>1</v>
      </c>
      <c r="E3" s="2" t="s">
        <v>2</v>
      </c>
      <c r="F3" s="3" t="s">
        <v>3</v>
      </c>
      <c r="G3" s="4" t="s">
        <v>4</v>
      </c>
      <c r="H3" s="5" t="s">
        <v>29</v>
      </c>
      <c r="I3" s="6" t="s">
        <v>5</v>
      </c>
      <c r="J3" s="7" t="s">
        <v>6</v>
      </c>
    </row>
    <row r="4" spans="1:21" ht="19.5" customHeight="1">
      <c r="A4" s="55" t="s">
        <v>7</v>
      </c>
      <c r="B4" s="36" t="s">
        <v>8</v>
      </c>
      <c r="C4" s="33">
        <v>27.1</v>
      </c>
      <c r="D4" s="8">
        <v>-1.4</v>
      </c>
      <c r="E4" s="8">
        <v>-43.7</v>
      </c>
      <c r="F4" s="8">
        <v>-0.5</v>
      </c>
      <c r="G4" s="8">
        <v>-16.4</v>
      </c>
      <c r="H4" s="8">
        <v>-2.7</v>
      </c>
      <c r="I4" s="9">
        <f aca="true" t="shared" si="0" ref="I4:I12">SUM(C4:H4)</f>
        <v>-37.6</v>
      </c>
      <c r="J4" s="10">
        <f>I4</f>
        <v>-37.6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9.5" customHeight="1">
      <c r="A5" s="56"/>
      <c r="B5" s="37" t="s">
        <v>9</v>
      </c>
      <c r="C5" s="34">
        <v>1.4</v>
      </c>
      <c r="D5" s="12">
        <v>2.4</v>
      </c>
      <c r="E5" s="12">
        <v>-38.5</v>
      </c>
      <c r="F5" s="12">
        <v>-0.7</v>
      </c>
      <c r="G5" s="12">
        <v>-11.5</v>
      </c>
      <c r="H5" s="12">
        <v>-2.4</v>
      </c>
      <c r="I5" s="13">
        <f t="shared" si="0"/>
        <v>-49.300000000000004</v>
      </c>
      <c r="J5" s="14">
        <f>I5</f>
        <v>-49.300000000000004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9.5" customHeight="1" thickBot="1">
      <c r="A6" s="57"/>
      <c r="B6" s="38" t="s">
        <v>10</v>
      </c>
      <c r="C6" s="35">
        <v>25.7</v>
      </c>
      <c r="D6" s="15">
        <v>-3.8</v>
      </c>
      <c r="E6" s="15">
        <v>-5.2</v>
      </c>
      <c r="F6" s="15">
        <v>0.2</v>
      </c>
      <c r="G6" s="15">
        <v>-4.9</v>
      </c>
      <c r="H6" s="15">
        <v>-0.3</v>
      </c>
      <c r="I6" s="16">
        <f t="shared" si="0"/>
        <v>11.699999999999998</v>
      </c>
      <c r="J6" s="17">
        <f>I6</f>
        <v>11.699999999999998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10" ht="19.5" customHeight="1">
      <c r="A7" s="55" t="s">
        <v>11</v>
      </c>
      <c r="B7" s="36" t="s">
        <v>8</v>
      </c>
      <c r="C7" s="33">
        <v>14.6</v>
      </c>
      <c r="D7" s="8">
        <v>-1.6</v>
      </c>
      <c r="E7" s="8">
        <v>-0.4</v>
      </c>
      <c r="F7" s="8">
        <v>0.3</v>
      </c>
      <c r="G7" s="8">
        <v>-3.7</v>
      </c>
      <c r="H7" s="8">
        <v>0.9</v>
      </c>
      <c r="I7" s="9">
        <f t="shared" si="0"/>
        <v>10.1</v>
      </c>
      <c r="J7" s="10">
        <f aca="true" t="shared" si="1" ref="J7:J21">J4+I7</f>
        <v>-27.5</v>
      </c>
    </row>
    <row r="8" spans="1:10" ht="19.5" customHeight="1">
      <c r="A8" s="56"/>
      <c r="B8" s="37" t="s">
        <v>9</v>
      </c>
      <c r="C8" s="34">
        <v>1.3</v>
      </c>
      <c r="D8" s="12">
        <v>0.4</v>
      </c>
      <c r="E8" s="12">
        <v>-1.6</v>
      </c>
      <c r="F8" s="12">
        <v>0.2</v>
      </c>
      <c r="G8" s="12">
        <v>0.5</v>
      </c>
      <c r="H8" s="12">
        <v>0.5</v>
      </c>
      <c r="I8" s="13">
        <f t="shared" si="0"/>
        <v>1.3</v>
      </c>
      <c r="J8" s="14">
        <f t="shared" si="1"/>
        <v>-48.00000000000001</v>
      </c>
    </row>
    <row r="9" spans="1:12" ht="19.5" customHeight="1" thickBot="1">
      <c r="A9" s="57"/>
      <c r="B9" s="38" t="s">
        <v>10</v>
      </c>
      <c r="C9" s="35">
        <v>13.3</v>
      </c>
      <c r="D9" s="15">
        <v>-2</v>
      </c>
      <c r="E9" s="15">
        <v>1.2</v>
      </c>
      <c r="F9" s="15">
        <v>0.1</v>
      </c>
      <c r="G9" s="15">
        <v>-4.2</v>
      </c>
      <c r="H9" s="15">
        <v>0.4</v>
      </c>
      <c r="I9" s="16">
        <f t="shared" si="0"/>
        <v>8.799999999999999</v>
      </c>
      <c r="J9" s="17">
        <f t="shared" si="1"/>
        <v>20.499999999999996</v>
      </c>
      <c r="L9" s="18"/>
    </row>
    <row r="10" spans="1:10" ht="19.5" customHeight="1">
      <c r="A10" s="55" t="s">
        <v>12</v>
      </c>
      <c r="B10" s="36" t="s">
        <v>8</v>
      </c>
      <c r="C10" s="33">
        <v>-1.3</v>
      </c>
      <c r="D10" s="8">
        <v>-3.4</v>
      </c>
      <c r="E10" s="8">
        <v>-13.1</v>
      </c>
      <c r="F10" s="8">
        <v>-1.3</v>
      </c>
      <c r="G10" s="8">
        <v>-8.2</v>
      </c>
      <c r="H10" s="8">
        <v>-0.9</v>
      </c>
      <c r="I10" s="9">
        <f t="shared" si="0"/>
        <v>-28.2</v>
      </c>
      <c r="J10" s="10">
        <f t="shared" si="1"/>
        <v>-55.7</v>
      </c>
    </row>
    <row r="11" spans="1:10" ht="19.5" customHeight="1">
      <c r="A11" s="56"/>
      <c r="B11" s="37" t="s">
        <v>9</v>
      </c>
      <c r="C11" s="34">
        <v>1.2</v>
      </c>
      <c r="D11" s="12">
        <v>-2</v>
      </c>
      <c r="E11" s="12">
        <v>-10.4</v>
      </c>
      <c r="F11" s="12">
        <v>-0.6</v>
      </c>
      <c r="G11" s="12">
        <v>-2.8</v>
      </c>
      <c r="H11" s="12">
        <v>-0.8</v>
      </c>
      <c r="I11" s="13">
        <f t="shared" si="0"/>
        <v>-15.400000000000002</v>
      </c>
      <c r="J11" s="14">
        <f t="shared" si="1"/>
        <v>-63.400000000000006</v>
      </c>
    </row>
    <row r="12" spans="1:10" ht="19.5" customHeight="1" thickBot="1">
      <c r="A12" s="57"/>
      <c r="B12" s="38" t="s">
        <v>10</v>
      </c>
      <c r="C12" s="35">
        <v>-2.5</v>
      </c>
      <c r="D12" s="15">
        <v>-1.4</v>
      </c>
      <c r="E12" s="15">
        <v>-2.7</v>
      </c>
      <c r="F12" s="15">
        <v>-0.7</v>
      </c>
      <c r="G12" s="15">
        <v>-5.4</v>
      </c>
      <c r="H12" s="15">
        <v>-0.1</v>
      </c>
      <c r="I12" s="16">
        <f t="shared" si="0"/>
        <v>-12.799999999999999</v>
      </c>
      <c r="J12" s="17">
        <f t="shared" si="1"/>
        <v>7.6999999999999975</v>
      </c>
    </row>
    <row r="13" spans="1:10" ht="19.5" customHeight="1">
      <c r="A13" s="55" t="s">
        <v>13</v>
      </c>
      <c r="B13" s="36" t="s">
        <v>8</v>
      </c>
      <c r="C13" s="33">
        <v>5.7</v>
      </c>
      <c r="D13" s="8">
        <v>-1.9</v>
      </c>
      <c r="E13" s="8">
        <v>15</v>
      </c>
      <c r="F13" s="8">
        <v>-0.9</v>
      </c>
      <c r="G13" s="8">
        <v>-2</v>
      </c>
      <c r="H13" s="8">
        <v>1.9</v>
      </c>
      <c r="I13" s="9">
        <f aca="true" t="shared" si="2" ref="I13:I21">SUM(C13:H13)</f>
        <v>17.8</v>
      </c>
      <c r="J13" s="10">
        <f t="shared" si="1"/>
        <v>-37.900000000000006</v>
      </c>
    </row>
    <row r="14" spans="1:10" ht="19.5" customHeight="1">
      <c r="A14" s="56"/>
      <c r="B14" s="37" t="s">
        <v>9</v>
      </c>
      <c r="C14" s="34">
        <v>1.4</v>
      </c>
      <c r="D14" s="12">
        <v>0</v>
      </c>
      <c r="E14" s="12">
        <v>14.5</v>
      </c>
      <c r="F14" s="12">
        <v>0.3</v>
      </c>
      <c r="G14" s="12">
        <v>5.1</v>
      </c>
      <c r="H14" s="12">
        <v>0.8</v>
      </c>
      <c r="I14" s="13">
        <f t="shared" si="2"/>
        <v>22.099999999999998</v>
      </c>
      <c r="J14" s="14">
        <f t="shared" si="1"/>
        <v>-41.30000000000001</v>
      </c>
    </row>
    <row r="15" spans="1:10" ht="19.5" customHeight="1" thickBot="1">
      <c r="A15" s="57"/>
      <c r="B15" s="38" t="s">
        <v>10</v>
      </c>
      <c r="C15" s="35">
        <v>4.3</v>
      </c>
      <c r="D15" s="15">
        <v>-1.9</v>
      </c>
      <c r="E15" s="15">
        <v>0.5</v>
      </c>
      <c r="F15" s="15">
        <v>-1.2</v>
      </c>
      <c r="G15" s="15">
        <v>-7.1</v>
      </c>
      <c r="H15" s="15">
        <v>1.1</v>
      </c>
      <c r="I15" s="16">
        <f t="shared" si="2"/>
        <v>-4.299999999999999</v>
      </c>
      <c r="J15" s="17">
        <f t="shared" si="1"/>
        <v>3.3999999999999986</v>
      </c>
    </row>
    <row r="16" spans="1:10" ht="19.5" customHeight="1">
      <c r="A16" s="55" t="s">
        <v>14</v>
      </c>
      <c r="B16" s="36" t="s">
        <v>8</v>
      </c>
      <c r="C16" s="33">
        <v>6.8</v>
      </c>
      <c r="D16" s="8">
        <v>-1.6</v>
      </c>
      <c r="E16" s="8">
        <v>6.6</v>
      </c>
      <c r="F16" s="8">
        <v>-0.7</v>
      </c>
      <c r="G16" s="8">
        <v>0.2</v>
      </c>
      <c r="H16" s="8">
        <v>-0.3</v>
      </c>
      <c r="I16" s="9">
        <f t="shared" si="2"/>
        <v>10.999999999999998</v>
      </c>
      <c r="J16" s="10">
        <f t="shared" si="1"/>
        <v>-26.900000000000006</v>
      </c>
    </row>
    <row r="17" spans="1:10" ht="19.5" customHeight="1">
      <c r="A17" s="56"/>
      <c r="B17" s="37" t="s">
        <v>9</v>
      </c>
      <c r="C17" s="34">
        <v>1.5</v>
      </c>
      <c r="D17" s="12">
        <v>-0.8</v>
      </c>
      <c r="E17" s="12">
        <v>4.4</v>
      </c>
      <c r="F17" s="12">
        <v>0.4</v>
      </c>
      <c r="G17" s="12">
        <v>1.3</v>
      </c>
      <c r="H17" s="12">
        <v>0</v>
      </c>
      <c r="I17" s="13">
        <f t="shared" si="2"/>
        <v>6.800000000000001</v>
      </c>
      <c r="J17" s="14">
        <f t="shared" si="1"/>
        <v>-34.500000000000014</v>
      </c>
    </row>
    <row r="18" spans="1:10" ht="19.5" customHeight="1" thickBot="1">
      <c r="A18" s="57"/>
      <c r="B18" s="38" t="s">
        <v>10</v>
      </c>
      <c r="C18" s="35">
        <v>5.3</v>
      </c>
      <c r="D18" s="15">
        <v>-0.8</v>
      </c>
      <c r="E18" s="15">
        <v>2.2</v>
      </c>
      <c r="F18" s="15">
        <v>-1.1</v>
      </c>
      <c r="G18" s="15">
        <v>-1.1</v>
      </c>
      <c r="H18" s="15">
        <v>-0.3</v>
      </c>
      <c r="I18" s="16">
        <f t="shared" si="2"/>
        <v>4.2</v>
      </c>
      <c r="J18" s="17">
        <f t="shared" si="1"/>
        <v>7.599999999999999</v>
      </c>
    </row>
    <row r="19" spans="1:10" ht="19.5" customHeight="1">
      <c r="A19" s="55" t="s">
        <v>15</v>
      </c>
      <c r="B19" s="36" t="s">
        <v>8</v>
      </c>
      <c r="C19" s="33">
        <v>-19.8</v>
      </c>
      <c r="D19" s="8">
        <v>-2.8</v>
      </c>
      <c r="E19" s="8">
        <v>-31.8</v>
      </c>
      <c r="F19" s="8">
        <v>-0.3</v>
      </c>
      <c r="G19" s="8">
        <v>-12.1</v>
      </c>
      <c r="H19" s="8">
        <v>-1.8</v>
      </c>
      <c r="I19" s="9">
        <f t="shared" si="2"/>
        <v>-68.6</v>
      </c>
      <c r="J19" s="10">
        <f t="shared" si="1"/>
        <v>-95.5</v>
      </c>
    </row>
    <row r="20" spans="1:10" ht="19.5" customHeight="1">
      <c r="A20" s="56"/>
      <c r="B20" s="37" t="s">
        <v>9</v>
      </c>
      <c r="C20" s="34">
        <v>1.3</v>
      </c>
      <c r="D20" s="12">
        <v>-1.8</v>
      </c>
      <c r="E20" s="12">
        <v>-29.1</v>
      </c>
      <c r="F20" s="12">
        <v>0</v>
      </c>
      <c r="G20" s="12">
        <v>-9.45</v>
      </c>
      <c r="H20" s="12">
        <v>-2.3</v>
      </c>
      <c r="I20" s="13">
        <f t="shared" si="2"/>
        <v>-41.349999999999994</v>
      </c>
      <c r="J20" s="14">
        <f t="shared" si="1"/>
        <v>-75.85000000000001</v>
      </c>
    </row>
    <row r="21" spans="1:10" ht="19.5" customHeight="1" thickBot="1">
      <c r="A21" s="57"/>
      <c r="B21" s="38" t="s">
        <v>10</v>
      </c>
      <c r="C21" s="35">
        <v>-21.1</v>
      </c>
      <c r="D21" s="15">
        <v>-1</v>
      </c>
      <c r="E21" s="15">
        <v>-2.7</v>
      </c>
      <c r="F21" s="15">
        <v>-0.3</v>
      </c>
      <c r="G21" s="15">
        <v>-2.6</v>
      </c>
      <c r="H21" s="15">
        <v>0.5</v>
      </c>
      <c r="I21" s="16">
        <f t="shared" si="2"/>
        <v>-27.200000000000003</v>
      </c>
      <c r="J21" s="17">
        <f t="shared" si="1"/>
        <v>-19.600000000000005</v>
      </c>
    </row>
    <row r="22" spans="1:10" ht="19.5" customHeight="1">
      <c r="A22" s="55" t="s">
        <v>16</v>
      </c>
      <c r="B22" s="36" t="s">
        <v>8</v>
      </c>
      <c r="C22" s="8">
        <v>6.3</v>
      </c>
      <c r="D22" s="8">
        <v>-2.2</v>
      </c>
      <c r="E22" s="8">
        <v>-3.2</v>
      </c>
      <c r="F22" s="8">
        <v>-1.6</v>
      </c>
      <c r="G22" s="8">
        <v>-5.7</v>
      </c>
      <c r="H22" s="8">
        <v>0.1</v>
      </c>
      <c r="I22" s="9">
        <f aca="true" t="shared" si="3" ref="I22:I30">SUM(C22:H22)</f>
        <v>-6.300000000000001</v>
      </c>
      <c r="J22" s="10">
        <f>I22+J19</f>
        <v>-101.8</v>
      </c>
    </row>
    <row r="23" spans="1:10" ht="19.5" customHeight="1">
      <c r="A23" s="56"/>
      <c r="B23" s="37" t="s">
        <v>9</v>
      </c>
      <c r="C23" s="34">
        <v>1.5</v>
      </c>
      <c r="D23" s="12">
        <v>1.3</v>
      </c>
      <c r="E23" s="12">
        <v>-4.2</v>
      </c>
      <c r="F23" s="12">
        <v>-0.5</v>
      </c>
      <c r="G23" s="12">
        <v>-0.8</v>
      </c>
      <c r="H23" s="12">
        <v>0.3</v>
      </c>
      <c r="I23" s="13">
        <f t="shared" si="3"/>
        <v>-2.4000000000000004</v>
      </c>
      <c r="J23" s="14">
        <f>J20+I23</f>
        <v>-78.25000000000001</v>
      </c>
    </row>
    <row r="24" spans="1:10" ht="19.5" customHeight="1" thickBot="1">
      <c r="A24" s="57"/>
      <c r="B24" s="38" t="s">
        <v>10</v>
      </c>
      <c r="C24" s="35">
        <v>4.8</v>
      </c>
      <c r="D24" s="15">
        <v>-3.5</v>
      </c>
      <c r="E24" s="15">
        <v>1</v>
      </c>
      <c r="F24" s="15">
        <v>-1.1</v>
      </c>
      <c r="G24" s="15">
        <v>-4.9</v>
      </c>
      <c r="H24" s="15">
        <v>-0.2</v>
      </c>
      <c r="I24" s="16">
        <f t="shared" si="3"/>
        <v>-3.900000000000001</v>
      </c>
      <c r="J24" s="17">
        <f>J21+I24</f>
        <v>-23.500000000000007</v>
      </c>
    </row>
    <row r="25" spans="1:10" ht="19.5" customHeight="1">
      <c r="A25" s="55" t="s">
        <v>17</v>
      </c>
      <c r="B25" s="36" t="s">
        <v>8</v>
      </c>
      <c r="C25" s="33">
        <v>9.9</v>
      </c>
      <c r="D25" s="8">
        <v>0.7</v>
      </c>
      <c r="E25" s="8">
        <v>4.5</v>
      </c>
      <c r="F25" s="8">
        <v>-0.9</v>
      </c>
      <c r="G25" s="8">
        <v>2.1</v>
      </c>
      <c r="H25" s="8">
        <v>0.2</v>
      </c>
      <c r="I25" s="9">
        <f t="shared" si="3"/>
        <v>16.5</v>
      </c>
      <c r="J25" s="10">
        <f>I25+J22</f>
        <v>-85.3</v>
      </c>
    </row>
    <row r="26" spans="1:10" ht="19.5" customHeight="1">
      <c r="A26" s="56"/>
      <c r="B26" s="37" t="s">
        <v>9</v>
      </c>
      <c r="C26" s="34">
        <v>1.6</v>
      </c>
      <c r="D26" s="12">
        <v>1.7</v>
      </c>
      <c r="E26" s="12">
        <v>5</v>
      </c>
      <c r="F26" s="12">
        <v>-0.1</v>
      </c>
      <c r="G26" s="12">
        <v>2.4</v>
      </c>
      <c r="H26" s="12">
        <v>0.4</v>
      </c>
      <c r="I26" s="13">
        <f t="shared" si="3"/>
        <v>11.000000000000002</v>
      </c>
      <c r="J26" s="14">
        <f>J23+I26</f>
        <v>-67.25000000000001</v>
      </c>
    </row>
    <row r="27" spans="1:10" ht="19.5" customHeight="1" thickBot="1">
      <c r="A27" s="57"/>
      <c r="B27" s="38" t="s">
        <v>10</v>
      </c>
      <c r="C27" s="35">
        <v>8.3</v>
      </c>
      <c r="D27" s="15">
        <v>-1</v>
      </c>
      <c r="E27" s="15">
        <v>-0.5</v>
      </c>
      <c r="F27" s="15">
        <v>-0.8</v>
      </c>
      <c r="G27" s="15">
        <v>-0.3</v>
      </c>
      <c r="H27" s="15">
        <v>-0.2</v>
      </c>
      <c r="I27" s="16">
        <f t="shared" si="3"/>
        <v>5.500000000000001</v>
      </c>
      <c r="J27" s="17">
        <f>J24+I27</f>
        <v>-18.000000000000007</v>
      </c>
    </row>
    <row r="28" spans="1:10" ht="19.5" customHeight="1">
      <c r="A28" s="55" t="s">
        <v>18</v>
      </c>
      <c r="B28" s="36" t="s">
        <v>8</v>
      </c>
      <c r="C28" s="33">
        <v>-12.4</v>
      </c>
      <c r="D28" s="8">
        <v>-2.4</v>
      </c>
      <c r="E28" s="8">
        <v>-32.5</v>
      </c>
      <c r="F28" s="8">
        <v>-2.1</v>
      </c>
      <c r="G28" s="8">
        <v>-10</v>
      </c>
      <c r="H28" s="8">
        <v>-2.4000000000000057</v>
      </c>
      <c r="I28" s="9">
        <f t="shared" si="3"/>
        <v>-61.800000000000004</v>
      </c>
      <c r="J28" s="10">
        <f>I28+J25</f>
        <v>-147.1</v>
      </c>
    </row>
    <row r="29" spans="1:10" ht="19.5" customHeight="1">
      <c r="A29" s="56"/>
      <c r="B29" s="37" t="s">
        <v>9</v>
      </c>
      <c r="C29" s="34">
        <v>1.2</v>
      </c>
      <c r="D29" s="12">
        <v>-2</v>
      </c>
      <c r="E29" s="12">
        <v>-27</v>
      </c>
      <c r="F29" s="12">
        <v>-1.1</v>
      </c>
      <c r="G29" s="12">
        <v>-9.5</v>
      </c>
      <c r="H29" s="12">
        <v>-1</v>
      </c>
      <c r="I29" s="13">
        <f t="shared" si="3"/>
        <v>-39.400000000000006</v>
      </c>
      <c r="J29" s="14">
        <f>J26+I29</f>
        <v>-106.65000000000002</v>
      </c>
    </row>
    <row r="30" spans="1:10" ht="19.5" customHeight="1" thickBot="1">
      <c r="A30" s="57"/>
      <c r="B30" s="38" t="s">
        <v>10</v>
      </c>
      <c r="C30" s="35">
        <v>-13.6</v>
      </c>
      <c r="D30" s="15">
        <v>-0.4</v>
      </c>
      <c r="E30" s="15">
        <v>-5.5</v>
      </c>
      <c r="F30" s="15">
        <v>-1</v>
      </c>
      <c r="G30" s="15">
        <v>-0.5</v>
      </c>
      <c r="H30" s="15">
        <v>-1.4</v>
      </c>
      <c r="I30" s="16">
        <f t="shared" si="3"/>
        <v>-22.4</v>
      </c>
      <c r="J30" s="17">
        <f>J27+I30</f>
        <v>-40.400000000000006</v>
      </c>
    </row>
    <row r="31" spans="1:12" ht="19.5" customHeight="1">
      <c r="A31" s="55" t="s">
        <v>19</v>
      </c>
      <c r="B31" s="36" t="s">
        <v>8</v>
      </c>
      <c r="C31" s="33">
        <v>2.9</v>
      </c>
      <c r="D31" s="8">
        <v>-2.5</v>
      </c>
      <c r="E31" s="8">
        <v>-34.5</v>
      </c>
      <c r="F31" s="8">
        <v>-4.1</v>
      </c>
      <c r="G31" s="8">
        <v>-21.4</v>
      </c>
      <c r="H31" s="8">
        <v>-0.1</v>
      </c>
      <c r="I31" s="9">
        <f>SUM(C31:H31)</f>
        <v>-59.7</v>
      </c>
      <c r="J31" s="10">
        <f>I31+J28</f>
        <v>-206.8</v>
      </c>
      <c r="L31" s="11"/>
    </row>
    <row r="32" spans="1:10" ht="19.5" customHeight="1">
      <c r="A32" s="56"/>
      <c r="B32" s="37" t="s">
        <v>9</v>
      </c>
      <c r="C32" s="34">
        <v>1.4</v>
      </c>
      <c r="D32" s="12">
        <v>-0.5</v>
      </c>
      <c r="E32" s="12">
        <v>-32.7</v>
      </c>
      <c r="F32" s="12">
        <v>-1.2</v>
      </c>
      <c r="G32" s="12">
        <v>-13.3</v>
      </c>
      <c r="H32" s="12">
        <v>0.3</v>
      </c>
      <c r="I32" s="13">
        <f>SUM(C32:H32)</f>
        <v>-46.000000000000014</v>
      </c>
      <c r="J32" s="14">
        <f>J29+I32</f>
        <v>-152.65000000000003</v>
      </c>
    </row>
    <row r="33" spans="1:14" ht="19.5" customHeight="1" thickBot="1">
      <c r="A33" s="57"/>
      <c r="B33" s="38" t="s">
        <v>10</v>
      </c>
      <c r="C33" s="35">
        <v>1.5</v>
      </c>
      <c r="D33" s="15">
        <v>-2</v>
      </c>
      <c r="E33" s="15">
        <v>-1.8</v>
      </c>
      <c r="F33" s="15">
        <v>-2.9</v>
      </c>
      <c r="G33" s="15">
        <v>-8.1</v>
      </c>
      <c r="H33" s="15">
        <v>-0.4</v>
      </c>
      <c r="I33" s="16">
        <f>SUM(C33:H33)</f>
        <v>-13.7</v>
      </c>
      <c r="J33" s="17">
        <f>J30+I33</f>
        <v>-54.10000000000001</v>
      </c>
      <c r="N33" s="44"/>
    </row>
    <row r="34" spans="1:14" ht="19.5" customHeight="1">
      <c r="A34" s="55" t="s">
        <v>20</v>
      </c>
      <c r="B34" s="36" t="s">
        <v>8</v>
      </c>
      <c r="C34" s="33">
        <v>14.5</v>
      </c>
      <c r="D34" s="8">
        <v>-0.8</v>
      </c>
      <c r="E34" s="8">
        <v>-7.3</v>
      </c>
      <c r="F34" s="8">
        <v>-2.2</v>
      </c>
      <c r="G34" s="8">
        <v>-2.5</v>
      </c>
      <c r="H34" s="8">
        <v>0.3</v>
      </c>
      <c r="I34" s="9">
        <f aca="true" t="shared" si="4" ref="I34:I39">SUM(C34:H34)</f>
        <v>1.9999999999999993</v>
      </c>
      <c r="J34" s="10">
        <f aca="true" t="shared" si="5" ref="J34:J39">J31+I34</f>
        <v>-204.8</v>
      </c>
      <c r="N34" s="44"/>
    </row>
    <row r="35" spans="1:10" ht="19.5" customHeight="1">
      <c r="A35" s="56"/>
      <c r="B35" s="37" t="s">
        <v>9</v>
      </c>
      <c r="C35" s="34">
        <v>1.1</v>
      </c>
      <c r="D35" s="12">
        <v>2.2</v>
      </c>
      <c r="E35" s="12">
        <v>-10.2</v>
      </c>
      <c r="F35" s="12">
        <v>-0.1</v>
      </c>
      <c r="G35" s="12">
        <v>-1.7</v>
      </c>
      <c r="H35" s="12">
        <v>0.2</v>
      </c>
      <c r="I35" s="13">
        <f t="shared" si="4"/>
        <v>-8.499999999999998</v>
      </c>
      <c r="J35" s="14">
        <f t="shared" si="5"/>
        <v>-161.15000000000003</v>
      </c>
    </row>
    <row r="36" spans="1:10" ht="19.5" customHeight="1" thickBot="1">
      <c r="A36" s="57"/>
      <c r="B36" s="38" t="s">
        <v>10</v>
      </c>
      <c r="C36" s="35">
        <v>13.4</v>
      </c>
      <c r="D36" s="15">
        <v>-3</v>
      </c>
      <c r="E36" s="15">
        <v>2.9</v>
      </c>
      <c r="F36" s="15">
        <v>-2.1</v>
      </c>
      <c r="G36" s="15">
        <v>-0.8</v>
      </c>
      <c r="H36" s="15">
        <v>0.1</v>
      </c>
      <c r="I36" s="16">
        <f t="shared" si="4"/>
        <v>10.5</v>
      </c>
      <c r="J36" s="17">
        <f t="shared" si="5"/>
        <v>-43.60000000000001</v>
      </c>
    </row>
    <row r="37" spans="1:10" ht="19.5" customHeight="1">
      <c r="A37" s="55" t="s">
        <v>21</v>
      </c>
      <c r="B37" s="36" t="s">
        <v>8</v>
      </c>
      <c r="C37" s="33">
        <v>3.4</v>
      </c>
      <c r="D37" s="8">
        <v>-0.9</v>
      </c>
      <c r="E37" s="8">
        <v>-2.8</v>
      </c>
      <c r="F37" s="8">
        <v>-0.7</v>
      </c>
      <c r="G37" s="8">
        <v>-2.6</v>
      </c>
      <c r="H37" s="8">
        <v>0.2</v>
      </c>
      <c r="I37" s="9">
        <f t="shared" si="4"/>
        <v>-3.3999999999999995</v>
      </c>
      <c r="J37" s="10">
        <f t="shared" si="5"/>
        <v>-208.20000000000002</v>
      </c>
    </row>
    <row r="38" spans="1:10" ht="19.5" customHeight="1">
      <c r="A38" s="56"/>
      <c r="B38" s="37" t="s">
        <v>9</v>
      </c>
      <c r="C38" s="34">
        <v>1.1</v>
      </c>
      <c r="D38" s="12">
        <v>0.5</v>
      </c>
      <c r="E38" s="12">
        <v>-3.9</v>
      </c>
      <c r="F38" s="12">
        <v>-0.1</v>
      </c>
      <c r="G38" s="12">
        <v>-0.3</v>
      </c>
      <c r="H38" s="12">
        <v>0.6</v>
      </c>
      <c r="I38" s="13">
        <f t="shared" si="4"/>
        <v>-2.0999999999999996</v>
      </c>
      <c r="J38" s="14">
        <f t="shared" si="5"/>
        <v>-163.25000000000003</v>
      </c>
    </row>
    <row r="39" spans="1:10" ht="19.5" customHeight="1" thickBot="1">
      <c r="A39" s="57"/>
      <c r="B39" s="38" t="s">
        <v>10</v>
      </c>
      <c r="C39" s="35">
        <v>2.3</v>
      </c>
      <c r="D39" s="15">
        <v>-1.4</v>
      </c>
      <c r="E39" s="15">
        <v>1.1</v>
      </c>
      <c r="F39" s="15">
        <v>-0.6</v>
      </c>
      <c r="G39" s="15">
        <v>-2.3</v>
      </c>
      <c r="H39" s="15">
        <v>-0.4</v>
      </c>
      <c r="I39" s="16">
        <f t="shared" si="4"/>
        <v>-1.2999999999999998</v>
      </c>
      <c r="J39" s="17">
        <f t="shared" si="5"/>
        <v>-44.900000000000006</v>
      </c>
    </row>
    <row r="40" spans="1:10" ht="12.75">
      <c r="A40" s="24" t="s">
        <v>30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3.5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21" customHeight="1">
      <c r="A42" s="49" t="s">
        <v>27</v>
      </c>
      <c r="B42" s="50"/>
      <c r="C42" s="50"/>
      <c r="D42" s="50"/>
      <c r="E42" s="50"/>
      <c r="F42" s="50"/>
      <c r="G42" s="50"/>
      <c r="H42" s="50"/>
      <c r="I42" s="50"/>
      <c r="J42" s="51"/>
    </row>
    <row r="43" spans="1:10" ht="20.25" customHeight="1" thickBot="1">
      <c r="A43" s="52" t="s">
        <v>28</v>
      </c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24" customHeight="1" thickBot="1">
      <c r="A44" s="58"/>
      <c r="B44" s="58"/>
      <c r="C44" s="32" t="s">
        <v>0</v>
      </c>
      <c r="D44" s="25" t="s">
        <v>1</v>
      </c>
      <c r="E44" s="26" t="s">
        <v>2</v>
      </c>
      <c r="F44" s="27" t="s">
        <v>3</v>
      </c>
      <c r="G44" s="28" t="s">
        <v>4</v>
      </c>
      <c r="H44" s="29" t="s">
        <v>29</v>
      </c>
      <c r="I44" s="30" t="s">
        <v>5</v>
      </c>
      <c r="J44" s="31" t="s">
        <v>6</v>
      </c>
    </row>
    <row r="45" spans="1:10" ht="19.5" customHeight="1">
      <c r="A45" s="55" t="s">
        <v>22</v>
      </c>
      <c r="B45" s="36" t="s">
        <v>8</v>
      </c>
      <c r="C45" s="33">
        <f aca="true" t="shared" si="6" ref="C45:I47">C4+C7+C10</f>
        <v>40.400000000000006</v>
      </c>
      <c r="D45" s="8">
        <f t="shared" si="6"/>
        <v>-6.4</v>
      </c>
      <c r="E45" s="8">
        <f t="shared" si="6"/>
        <v>-57.2</v>
      </c>
      <c r="F45" s="8">
        <f t="shared" si="6"/>
        <v>-1.5</v>
      </c>
      <c r="G45" s="8">
        <f t="shared" si="6"/>
        <v>-28.299999999999997</v>
      </c>
      <c r="H45" s="8">
        <f t="shared" si="6"/>
        <v>-2.7</v>
      </c>
      <c r="I45" s="8">
        <f t="shared" si="6"/>
        <v>-55.7</v>
      </c>
      <c r="J45" s="10">
        <f>I45</f>
        <v>-55.7</v>
      </c>
    </row>
    <row r="46" spans="1:10" ht="19.5" customHeight="1">
      <c r="A46" s="56"/>
      <c r="B46" s="37" t="s">
        <v>9</v>
      </c>
      <c r="C46" s="34">
        <f t="shared" si="6"/>
        <v>3.9000000000000004</v>
      </c>
      <c r="D46" s="12">
        <f t="shared" si="6"/>
        <v>0.7999999999999998</v>
      </c>
      <c r="E46" s="12">
        <f t="shared" si="6"/>
        <v>-50.5</v>
      </c>
      <c r="F46" s="12">
        <f t="shared" si="6"/>
        <v>-1.0999999999999999</v>
      </c>
      <c r="G46" s="12">
        <f t="shared" si="6"/>
        <v>-13.8</v>
      </c>
      <c r="H46" s="12">
        <f t="shared" si="6"/>
        <v>-2.7</v>
      </c>
      <c r="I46" s="12">
        <f t="shared" si="6"/>
        <v>-63.400000000000006</v>
      </c>
      <c r="J46" s="14">
        <f>I46</f>
        <v>-63.400000000000006</v>
      </c>
    </row>
    <row r="47" spans="1:10" ht="19.5" customHeight="1" thickBot="1">
      <c r="A47" s="57"/>
      <c r="B47" s="38" t="s">
        <v>10</v>
      </c>
      <c r="C47" s="35">
        <f t="shared" si="6"/>
        <v>36.5</v>
      </c>
      <c r="D47" s="15">
        <f t="shared" si="6"/>
        <v>-7.199999999999999</v>
      </c>
      <c r="E47" s="15">
        <f t="shared" si="6"/>
        <v>-6.7</v>
      </c>
      <c r="F47" s="15">
        <f t="shared" si="6"/>
        <v>-0.3999999999999999</v>
      </c>
      <c r="G47" s="15">
        <f t="shared" si="6"/>
        <v>-14.500000000000002</v>
      </c>
      <c r="H47" s="15">
        <f t="shared" si="6"/>
        <v>0</v>
      </c>
      <c r="I47" s="15">
        <f t="shared" si="6"/>
        <v>7.6999999999999975</v>
      </c>
      <c r="J47" s="17">
        <f>I47</f>
        <v>7.6999999999999975</v>
      </c>
    </row>
    <row r="48" spans="1:10" ht="19.5" customHeight="1">
      <c r="A48" s="55" t="s">
        <v>23</v>
      </c>
      <c r="B48" s="36" t="s">
        <v>8</v>
      </c>
      <c r="C48" s="33">
        <f aca="true" t="shared" si="7" ref="C48:I50">C13+C16+C19</f>
        <v>-7.300000000000001</v>
      </c>
      <c r="D48" s="8">
        <f t="shared" si="7"/>
        <v>-6.3</v>
      </c>
      <c r="E48" s="8">
        <f t="shared" si="7"/>
        <v>-10.2</v>
      </c>
      <c r="F48" s="8">
        <f t="shared" si="7"/>
        <v>-1.9000000000000001</v>
      </c>
      <c r="G48" s="8">
        <f t="shared" si="7"/>
        <v>-13.9</v>
      </c>
      <c r="H48" s="8">
        <f t="shared" si="7"/>
        <v>-0.20000000000000018</v>
      </c>
      <c r="I48" s="8">
        <f t="shared" si="7"/>
        <v>-39.8</v>
      </c>
      <c r="J48" s="10">
        <f aca="true" t="shared" si="8" ref="J48:J56">J45+I48</f>
        <v>-95.5</v>
      </c>
    </row>
    <row r="49" spans="1:10" ht="19.5" customHeight="1">
      <c r="A49" s="56"/>
      <c r="B49" s="37" t="s">
        <v>9</v>
      </c>
      <c r="C49" s="34">
        <f t="shared" si="7"/>
        <v>4.2</v>
      </c>
      <c r="D49" s="12">
        <f t="shared" si="7"/>
        <v>-2.6</v>
      </c>
      <c r="E49" s="12">
        <f t="shared" si="7"/>
        <v>-10.200000000000003</v>
      </c>
      <c r="F49" s="12">
        <f t="shared" si="7"/>
        <v>0.7</v>
      </c>
      <c r="G49" s="12">
        <f t="shared" si="7"/>
        <v>-3.05</v>
      </c>
      <c r="H49" s="12">
        <f t="shared" si="7"/>
        <v>-1.4999999999999998</v>
      </c>
      <c r="I49" s="12">
        <f t="shared" si="7"/>
        <v>-12.449999999999996</v>
      </c>
      <c r="J49" s="14">
        <f t="shared" si="8"/>
        <v>-75.85</v>
      </c>
    </row>
    <row r="50" spans="1:10" ht="19.5" customHeight="1" thickBot="1">
      <c r="A50" s="57"/>
      <c r="B50" s="38" t="s">
        <v>10</v>
      </c>
      <c r="C50" s="35">
        <f t="shared" si="7"/>
        <v>-11.500000000000002</v>
      </c>
      <c r="D50" s="15">
        <f t="shared" si="7"/>
        <v>-3.7</v>
      </c>
      <c r="E50" s="15">
        <f t="shared" si="7"/>
        <v>0</v>
      </c>
      <c r="F50" s="15">
        <f t="shared" si="7"/>
        <v>-2.5999999999999996</v>
      </c>
      <c r="G50" s="15">
        <f t="shared" si="7"/>
        <v>-10.799999999999999</v>
      </c>
      <c r="H50" s="15">
        <f t="shared" si="7"/>
        <v>1.3</v>
      </c>
      <c r="I50" s="15">
        <f t="shared" si="7"/>
        <v>-27.3</v>
      </c>
      <c r="J50" s="17">
        <f t="shared" si="8"/>
        <v>-19.6</v>
      </c>
    </row>
    <row r="51" spans="1:10" ht="19.5" customHeight="1">
      <c r="A51" s="55" t="s">
        <v>24</v>
      </c>
      <c r="B51" s="36" t="s">
        <v>8</v>
      </c>
      <c r="C51" s="33">
        <f aca="true" t="shared" si="9" ref="C51:I53">C22+C25+C28</f>
        <v>3.799999999999999</v>
      </c>
      <c r="D51" s="8">
        <f t="shared" si="9"/>
        <v>-3.9000000000000004</v>
      </c>
      <c r="E51" s="8">
        <f t="shared" si="9"/>
        <v>-31.2</v>
      </c>
      <c r="F51" s="8">
        <f t="shared" si="9"/>
        <v>-4.6</v>
      </c>
      <c r="G51" s="8">
        <f t="shared" si="9"/>
        <v>-13.6</v>
      </c>
      <c r="H51" s="8">
        <f t="shared" si="9"/>
        <v>-2.100000000000006</v>
      </c>
      <c r="I51" s="8">
        <f t="shared" si="9"/>
        <v>-51.60000000000001</v>
      </c>
      <c r="J51" s="10">
        <f t="shared" si="8"/>
        <v>-147.10000000000002</v>
      </c>
    </row>
    <row r="52" spans="1:10" ht="19.5" customHeight="1">
      <c r="A52" s="56"/>
      <c r="B52" s="37" t="s">
        <v>9</v>
      </c>
      <c r="C52" s="34">
        <f t="shared" si="9"/>
        <v>4.3</v>
      </c>
      <c r="D52" s="12">
        <f t="shared" si="9"/>
        <v>1</v>
      </c>
      <c r="E52" s="12">
        <f t="shared" si="9"/>
        <v>-26.2</v>
      </c>
      <c r="F52" s="12">
        <f t="shared" si="9"/>
        <v>-1.7000000000000002</v>
      </c>
      <c r="G52" s="12">
        <f t="shared" si="9"/>
        <v>-7.9</v>
      </c>
      <c r="H52" s="12">
        <f t="shared" si="9"/>
        <v>-0.30000000000000004</v>
      </c>
      <c r="I52" s="12">
        <f t="shared" si="9"/>
        <v>-30.800000000000004</v>
      </c>
      <c r="J52" s="14">
        <f t="shared" si="8"/>
        <v>-106.65</v>
      </c>
    </row>
    <row r="53" spans="1:10" ht="19.5" customHeight="1" thickBot="1">
      <c r="A53" s="57"/>
      <c r="B53" s="38" t="s">
        <v>10</v>
      </c>
      <c r="C53" s="35">
        <f t="shared" si="9"/>
        <v>-0.4999999999999982</v>
      </c>
      <c r="D53" s="15">
        <f t="shared" si="9"/>
        <v>-4.9</v>
      </c>
      <c r="E53" s="15">
        <f t="shared" si="9"/>
        <v>-5</v>
      </c>
      <c r="F53" s="15">
        <f t="shared" si="9"/>
        <v>-2.9000000000000004</v>
      </c>
      <c r="G53" s="15">
        <f t="shared" si="9"/>
        <v>-5.7</v>
      </c>
      <c r="H53" s="15">
        <f t="shared" si="9"/>
        <v>-1.7999999999999998</v>
      </c>
      <c r="I53" s="15">
        <f t="shared" si="9"/>
        <v>-20.799999999999997</v>
      </c>
      <c r="J53" s="17">
        <f t="shared" si="8"/>
        <v>-40.4</v>
      </c>
    </row>
    <row r="54" spans="1:10" ht="19.5" customHeight="1">
      <c r="A54" s="55" t="s">
        <v>25</v>
      </c>
      <c r="B54" s="36" t="s">
        <v>8</v>
      </c>
      <c r="C54" s="33">
        <f aca="true" t="shared" si="10" ref="C54:I56">C31+C34+C37</f>
        <v>20.799999999999997</v>
      </c>
      <c r="D54" s="8">
        <f t="shared" si="10"/>
        <v>-4.2</v>
      </c>
      <c r="E54" s="8">
        <f t="shared" si="10"/>
        <v>-44.599999999999994</v>
      </c>
      <c r="F54" s="8">
        <f t="shared" si="10"/>
        <v>-7</v>
      </c>
      <c r="G54" s="8">
        <f t="shared" si="10"/>
        <v>-26.5</v>
      </c>
      <c r="H54" s="8">
        <f t="shared" si="10"/>
        <v>0.4</v>
      </c>
      <c r="I54" s="8">
        <f t="shared" si="10"/>
        <v>-61.1</v>
      </c>
      <c r="J54" s="10">
        <f t="shared" si="8"/>
        <v>-208.20000000000002</v>
      </c>
    </row>
    <row r="55" spans="1:10" ht="19.5" customHeight="1">
      <c r="A55" s="56"/>
      <c r="B55" s="37" t="s">
        <v>9</v>
      </c>
      <c r="C55" s="34">
        <f t="shared" si="10"/>
        <v>3.6</v>
      </c>
      <c r="D55" s="12">
        <f t="shared" si="10"/>
        <v>2.2</v>
      </c>
      <c r="E55" s="12">
        <f t="shared" si="10"/>
        <v>-46.800000000000004</v>
      </c>
      <c r="F55" s="12">
        <f t="shared" si="10"/>
        <v>-1.4000000000000001</v>
      </c>
      <c r="G55" s="12">
        <f t="shared" si="10"/>
        <v>-15.3</v>
      </c>
      <c r="H55" s="12">
        <f t="shared" si="10"/>
        <v>1.1</v>
      </c>
      <c r="I55" s="12">
        <f t="shared" si="10"/>
        <v>-56.600000000000016</v>
      </c>
      <c r="J55" s="14">
        <f t="shared" si="8"/>
        <v>-163.25000000000003</v>
      </c>
    </row>
    <row r="56" spans="1:10" ht="19.5" customHeight="1" thickBot="1">
      <c r="A56" s="59"/>
      <c r="B56" s="40" t="s">
        <v>10</v>
      </c>
      <c r="C56" s="47">
        <f t="shared" si="10"/>
        <v>17.2</v>
      </c>
      <c r="D56" s="48">
        <f t="shared" si="10"/>
        <v>-6.4</v>
      </c>
      <c r="E56" s="48">
        <f t="shared" si="10"/>
        <v>2.2</v>
      </c>
      <c r="F56" s="48">
        <f t="shared" si="10"/>
        <v>-5.6</v>
      </c>
      <c r="G56" s="48">
        <f t="shared" si="10"/>
        <v>-11.2</v>
      </c>
      <c r="H56" s="48">
        <f t="shared" si="10"/>
        <v>-0.7000000000000001</v>
      </c>
      <c r="I56" s="48">
        <f t="shared" si="10"/>
        <v>-4.499999999999999</v>
      </c>
      <c r="J56" s="45">
        <f t="shared" si="8"/>
        <v>-44.9</v>
      </c>
    </row>
    <row r="57" spans="1:10" ht="19.5" customHeight="1">
      <c r="A57" s="55" t="s">
        <v>26</v>
      </c>
      <c r="B57" s="36" t="s">
        <v>8</v>
      </c>
      <c r="C57" s="33">
        <f aca="true" t="shared" si="11" ref="C57:I59">C45+C48+C51+C54</f>
        <v>57.7</v>
      </c>
      <c r="D57" s="8">
        <f t="shared" si="11"/>
        <v>-20.8</v>
      </c>
      <c r="E57" s="8">
        <f t="shared" si="11"/>
        <v>-143.2</v>
      </c>
      <c r="F57" s="8">
        <f t="shared" si="11"/>
        <v>-15</v>
      </c>
      <c r="G57" s="8">
        <f t="shared" si="11"/>
        <v>-82.3</v>
      </c>
      <c r="H57" s="8">
        <f t="shared" si="11"/>
        <v>-4.600000000000006</v>
      </c>
      <c r="I57" s="9">
        <f t="shared" si="11"/>
        <v>-208.20000000000002</v>
      </c>
      <c r="J57" s="41"/>
    </row>
    <row r="58" spans="1:10" ht="19.5" customHeight="1">
      <c r="A58" s="56"/>
      <c r="B58" s="37" t="s">
        <v>9</v>
      </c>
      <c r="C58" s="34">
        <f t="shared" si="11"/>
        <v>16.000000000000004</v>
      </c>
      <c r="D58" s="12">
        <f t="shared" si="11"/>
        <v>1.4</v>
      </c>
      <c r="E58" s="12">
        <f t="shared" si="11"/>
        <v>-133.70000000000002</v>
      </c>
      <c r="F58" s="12">
        <f t="shared" si="11"/>
        <v>-3.5</v>
      </c>
      <c r="G58" s="12">
        <f t="shared" si="11"/>
        <v>-40.05</v>
      </c>
      <c r="H58" s="12">
        <f t="shared" si="11"/>
        <v>-3.4</v>
      </c>
      <c r="I58" s="13">
        <f t="shared" si="11"/>
        <v>-163.25000000000003</v>
      </c>
      <c r="J58" s="42"/>
    </row>
    <row r="59" spans="1:10" ht="19.5" customHeight="1" thickBot="1">
      <c r="A59" s="57"/>
      <c r="B59" s="38" t="s">
        <v>10</v>
      </c>
      <c r="C59" s="35">
        <f t="shared" si="11"/>
        <v>41.7</v>
      </c>
      <c r="D59" s="15">
        <f t="shared" si="11"/>
        <v>-22.2</v>
      </c>
      <c r="E59" s="15">
        <f t="shared" si="11"/>
        <v>-9.5</v>
      </c>
      <c r="F59" s="15">
        <f t="shared" si="11"/>
        <v>-11.5</v>
      </c>
      <c r="G59" s="15">
        <f t="shared" si="11"/>
        <v>-42.2</v>
      </c>
      <c r="H59" s="15">
        <f t="shared" si="11"/>
        <v>-1.1999999999999997</v>
      </c>
      <c r="I59" s="16">
        <f t="shared" si="11"/>
        <v>-44.9</v>
      </c>
      <c r="J59" s="43"/>
    </row>
    <row r="60" spans="1:10" ht="12.75">
      <c r="A60" s="24" t="s">
        <v>30</v>
      </c>
      <c r="B60" s="20"/>
      <c r="C60" s="21"/>
      <c r="D60" s="22"/>
      <c r="E60" s="22"/>
      <c r="F60" s="22"/>
      <c r="G60" s="23"/>
      <c r="H60" s="23"/>
      <c r="I60" s="20"/>
      <c r="J60" s="20"/>
    </row>
    <row r="61" ht="12.75">
      <c r="D61" s="19"/>
    </row>
    <row r="63" spans="3:9" ht="12.75">
      <c r="C63" s="46"/>
      <c r="D63" s="46"/>
      <c r="E63" s="46"/>
      <c r="F63" s="46"/>
      <c r="G63" s="46"/>
      <c r="H63" s="46"/>
      <c r="I63" s="46"/>
    </row>
    <row r="64" ht="12.75">
      <c r="C64" s="44"/>
    </row>
    <row r="65" ht="12.75">
      <c r="I65" s="46"/>
    </row>
    <row r="66" spans="4:6" ht="12.75">
      <c r="D66" s="44"/>
      <c r="F66" s="44"/>
    </row>
    <row r="68" ht="12.75">
      <c r="E68" s="44"/>
    </row>
  </sheetData>
  <mergeCells count="23">
    <mergeCell ref="A37:A39"/>
    <mergeCell ref="A25:A27"/>
    <mergeCell ref="A28:A30"/>
    <mergeCell ref="A31:A33"/>
    <mergeCell ref="A34:A36"/>
    <mergeCell ref="A16:A18"/>
    <mergeCell ref="A19:A21"/>
    <mergeCell ref="A22:A24"/>
    <mergeCell ref="A1:J1"/>
    <mergeCell ref="A2:J2"/>
    <mergeCell ref="A13:A15"/>
    <mergeCell ref="A3:B3"/>
    <mergeCell ref="A7:A9"/>
    <mergeCell ref="A4:A6"/>
    <mergeCell ref="A10:A12"/>
    <mergeCell ref="A42:J42"/>
    <mergeCell ref="A43:J43"/>
    <mergeCell ref="A57:A59"/>
    <mergeCell ref="A44:B44"/>
    <mergeCell ref="A45:A47"/>
    <mergeCell ref="A48:A50"/>
    <mergeCell ref="A51:A53"/>
    <mergeCell ref="A54:A56"/>
  </mergeCells>
  <printOptions horizontalCentered="1" verticalCentered="1"/>
  <pageMargins left="0.1968503937007874" right="0.1968503937007874" top="0.29" bottom="0.1968503937007874" header="0.11" footer="0.11811023622047245"/>
  <pageSetup fitToHeight="1" fitToWidth="1" horizontalDpi="600" verticalDpi="600" orientation="portrait" paperSize="9" scale="64" r:id="rId2"/>
  <headerFooter alignWithMargins="0">
    <oddHeader>&amp;L&amp;G</oddHeader>
    <oddFooter>&amp;RAssociation Française de la Gestion Financière - 31 rue de Miromesnil 75008 Paris - www.afg.asso.fr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AFG</dc:creator>
  <cp:keywords/>
  <dc:description/>
  <cp:lastModifiedBy>AFG</cp:lastModifiedBy>
  <cp:lastPrinted>2008-09-15T15:17:13Z</cp:lastPrinted>
  <dcterms:created xsi:type="dcterms:W3CDTF">2008-04-15T14:14:44Z</dcterms:created>
  <dcterms:modified xsi:type="dcterms:W3CDTF">2009-11-09T14:58:29Z</dcterms:modified>
  <cp:category/>
  <cp:version/>
  <cp:contentType/>
  <cp:contentStatus/>
</cp:coreProperties>
</file>